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lupaeva\Desktop\Заявки в работу\Сл.№293Р от 14.05.21 Колупаева Н.Н. 21-158 ТО Субподряд\Заявка на закупку МГТС 21-158\Закупочная\"/>
    </mc:Choice>
  </mc:AlternateContent>
  <bookViews>
    <workbookView xWindow="-105" yWindow="-450" windowWidth="24240" windowHeight="13335" tabRatio="627" firstSheet="4" activeTab="4"/>
  </bookViews>
  <sheets>
    <sheet name="КС-3" sheetId="4" state="hidden" r:id="rId1"/>
    <sheet name="КС-2" sheetId="3" state="hidden" r:id="rId2"/>
    <sheet name="КС-3 (2)" sheetId="6" state="hidden" r:id="rId3"/>
    <sheet name="КС2" sheetId="5" state="hidden" r:id="rId4"/>
    <sheet name="1-й Дорожный пр.,3 Б стр.1" sheetId="2" r:id="rId5"/>
    <sheet name="ул.Знаменская, д.10(II этап) " sheetId="7" r:id="rId6"/>
    <sheet name="ул.Ангарская, 26" sheetId="8" r:id="rId7"/>
    <sheet name="ул.Санникова, 11, к.2" sheetId="9" r:id="rId8"/>
    <sheet name="ул.Хачатуряна, 5" sheetId="10" r:id="rId9"/>
    <sheet name="ул.Яблочкова, 19а" sheetId="11" r:id="rId10"/>
  </sheets>
  <definedNames>
    <definedName name="_xlnm._FilterDatabase" localSheetId="4" hidden="1">'1-й Дорожный пр.,3 Б стр.1'!$A$4:$D$42</definedName>
    <definedName name="_xlnm._FilterDatabase" localSheetId="3" hidden="1">КС2!$A$51:$K$51</definedName>
    <definedName name="_xlnm._FilterDatabase" localSheetId="1" hidden="1">'КС-2'!$A$52:$K$259</definedName>
    <definedName name="_xlnm.Print_Area" localSheetId="4">'1-й Дорожный пр.,3 Б стр.1'!$A$1:$D$45</definedName>
    <definedName name="_xlnm.Print_Area" localSheetId="3">КС2!$A$1:$K$276</definedName>
    <definedName name="_xlnm.Print_Area" localSheetId="1">'КС-2'!$A$1:$K$279</definedName>
  </definedNames>
  <calcPr calcId="152511"/>
</workbook>
</file>

<file path=xl/calcChain.xml><?xml version="1.0" encoding="utf-8"?>
<calcChain xmlns="http://schemas.openxmlformats.org/spreadsheetml/2006/main">
  <c r="A41" i="11" l="1"/>
  <c r="A39" i="11"/>
  <c r="A37" i="11"/>
  <c r="A35" i="11"/>
  <c r="A31" i="11"/>
  <c r="A32" i="11" s="1"/>
  <c r="A33" i="11" s="1"/>
  <c r="A29" i="11"/>
  <c r="A24" i="11"/>
  <c r="A25" i="11" s="1"/>
  <c r="A26" i="11" s="1"/>
  <c r="A21" i="11"/>
  <c r="A22" i="11" s="1"/>
  <c r="A15" i="11"/>
  <c r="A16" i="11" s="1"/>
  <c r="A17" i="11" s="1"/>
  <c r="A18" i="11" s="1"/>
  <c r="A19" i="11" s="1"/>
  <c r="A41" i="10" l="1"/>
  <c r="A39" i="10"/>
  <c r="A37" i="10"/>
  <c r="A35" i="10"/>
  <c r="A31" i="10"/>
  <c r="A32" i="10" s="1"/>
  <c r="A33" i="10" s="1"/>
  <c r="A29" i="10"/>
  <c r="A24" i="10"/>
  <c r="A25" i="10" s="1"/>
  <c r="A26" i="10" s="1"/>
  <c r="A21" i="10"/>
  <c r="A22" i="10" s="1"/>
  <c r="A16" i="10"/>
  <c r="A17" i="10" s="1"/>
  <c r="A18" i="10" s="1"/>
  <c r="A19" i="10" s="1"/>
  <c r="A41" i="9" l="1"/>
  <c r="A39" i="9"/>
  <c r="A37" i="9"/>
  <c r="A35" i="9"/>
  <c r="A31" i="9"/>
  <c r="A32" i="9" s="1"/>
  <c r="A33" i="9" s="1"/>
  <c r="A29" i="9"/>
  <c r="A24" i="9"/>
  <c r="A25" i="9" s="1"/>
  <c r="A26" i="9" s="1"/>
  <c r="A21" i="9"/>
  <c r="A22" i="9" s="1"/>
  <c r="A15" i="9"/>
  <c r="A16" i="9" s="1"/>
  <c r="A17" i="9" s="1"/>
  <c r="A18" i="9" s="1"/>
  <c r="A19" i="9" s="1"/>
  <c r="A11" i="9"/>
  <c r="A12" i="9" s="1"/>
  <c r="A13" i="9" s="1"/>
  <c r="A9" i="9"/>
  <c r="A6" i="9"/>
  <c r="A7" i="9" s="1"/>
  <c r="A35" i="8" l="1"/>
  <c r="A36" i="8" s="1"/>
  <c r="A37" i="8" s="1"/>
  <c r="A33" i="8"/>
  <c r="A29" i="8"/>
  <c r="A26" i="8"/>
  <c r="A22" i="8"/>
  <c r="A18" i="8"/>
  <c r="A19" i="8" s="1"/>
  <c r="A7" i="8"/>
  <c r="A7" i="2" l="1"/>
  <c r="A17" i="2" s="1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AT33" i="6"/>
  <c r="AT32" i="6" s="1"/>
  <c r="AT29" i="6" s="1"/>
  <c r="AL29" i="6" s="1"/>
  <c r="AE29" i="6" s="1"/>
  <c r="K263" i="5"/>
  <c r="K264" i="5" s="1"/>
  <c r="G28" i="5" s="1"/>
  <c r="AT33" i="4"/>
  <c r="AT32" i="4" s="1"/>
  <c r="AT29" i="4" s="1"/>
  <c r="AL29" i="4" s="1"/>
  <c r="AE29" i="4" s="1"/>
  <c r="G26" i="3"/>
  <c r="K260" i="5" l="1"/>
</calcChain>
</file>

<file path=xl/sharedStrings.xml><?xml version="1.0" encoding="utf-8"?>
<sst xmlns="http://schemas.openxmlformats.org/spreadsheetml/2006/main" count="2718" uniqueCount="697">
  <si>
    <t xml:space="preserve"> Техническое обслуживание в объеме регламента N 1 (ТО-1). Фильтр гопкалитовый типа ФГ-70. </t>
  </si>
  <si>
    <t xml:space="preserve"> п.04-02-024 </t>
  </si>
  <si>
    <t xml:space="preserve"> Техническое обслуживание в объеме регламента N 2 (ТО-2). Фильтр гопкалитовый типа ФГ-70. </t>
  </si>
  <si>
    <t xml:space="preserve"> п.04-01-028 </t>
  </si>
  <si>
    <t xml:space="preserve"> Техническое обслуживание в объеме регламента N 1 (ТО-1). Фильтр типа ПФП. </t>
  </si>
  <si>
    <t xml:space="preserve"> п.04-04-028 </t>
  </si>
  <si>
    <t xml:space="preserve"> Текущий ремонт. Фильтр типа ПФП. </t>
  </si>
  <si>
    <t xml:space="preserve"> п.04-01-025 </t>
  </si>
  <si>
    <t xml:space="preserve"> п.04-02-025 </t>
  </si>
  <si>
    <t xml:space="preserve"> п.04-01-026 </t>
  </si>
  <si>
    <t xml:space="preserve"> Техническое обслуживание в объеме регламента N 1 (ТО-1). Фильтр типа ФП-300. </t>
  </si>
  <si>
    <t xml:space="preserve"> п.04-02-026 </t>
  </si>
  <si>
    <t xml:space="preserve"> Техническое обслуживание в объеме регламента N 2 (ТО-2). Фильтр типа ФП-300. </t>
  </si>
  <si>
    <t xml:space="preserve"> п.04-01-027 </t>
  </si>
  <si>
    <t xml:space="preserve"> Техническое обслуживание в объеме регламента N 1 (ТО-1). Фильтр типа ФЯР. </t>
  </si>
  <si>
    <t xml:space="preserve"> п.04-03-027 </t>
  </si>
  <si>
    <t xml:space="preserve"> Техническое обслуживание в объеме регламента N 3 (ТО-3). Фильтр типа ФЯР. </t>
  </si>
  <si>
    <t xml:space="preserve"> п.04-04-027 </t>
  </si>
  <si>
    <t xml:space="preserve"> Текущий ремонт. Фильтр типа ФЯР. </t>
  </si>
  <si>
    <t xml:space="preserve"> п.04-01-029 </t>
  </si>
  <si>
    <t xml:space="preserve"> Техническое обслуживание в объеме регламента N 1 (ТО-1). Электропривод ГК. </t>
  </si>
  <si>
    <t xml:space="preserve"> п.04-02-029 </t>
  </si>
  <si>
    <t xml:space="preserve"> Техническое обслуживание в объеме регламента N 2 (ТО-2). Электропривод ГК. </t>
  </si>
  <si>
    <t xml:space="preserve"> п.04-03-029 </t>
  </si>
  <si>
    <t xml:space="preserve"> Техническое обслуживание в объеме регламента N 3 (ТО-3). Электропривод ГК. </t>
  </si>
  <si>
    <t xml:space="preserve"> п.04-04-029 </t>
  </si>
  <si>
    <t xml:space="preserve"> Текущий ремонт. Электропривод ГК. </t>
  </si>
  <si>
    <t xml:space="preserve"> п.04-06-029 </t>
  </si>
  <si>
    <t xml:space="preserve"> Капитальный ремонт. Электропривод ГК. </t>
  </si>
  <si>
    <t xml:space="preserve"> п.05-01-001 </t>
  </si>
  <si>
    <t xml:space="preserve"> Текущий ремонт. Выпускные устройства канализации. </t>
  </si>
  <si>
    <t xml:space="preserve"> п.06-06-004 </t>
  </si>
  <si>
    <t xml:space="preserve"> Капитальный ремонт. Выпускные устройства канализации. </t>
  </si>
  <si>
    <t xml:space="preserve"> п.06-01-005 </t>
  </si>
  <si>
    <t xml:space="preserve"> Техническое обслуживание в объеме регламента N 1 (ТО-1). Запорно-регулирующая арматура 0 до 50 мм. </t>
  </si>
  <si>
    <t xml:space="preserve"> п.06-04-005 </t>
  </si>
  <si>
    <t xml:space="preserve"> Текущий ремонт. Запорно-регулирующая арматура 0 до 50 мм. </t>
  </si>
  <si>
    <t xml:space="preserve"> п.06-01-006 </t>
  </si>
  <si>
    <t xml:space="preserve"> Техническое обслуживание в объеме регламента N 1 (ТО-1). Запорно-регулирующая арматура 0 от 50 до 150 мм. </t>
  </si>
  <si>
    <t xml:space="preserve"> п.06-04-006 </t>
  </si>
  <si>
    <t xml:space="preserve"> Текущий ремонт. Запорно-регулирующая арматура 0 от 50 до 150 мм. </t>
  </si>
  <si>
    <t xml:space="preserve"> п.06-01-007 </t>
  </si>
  <si>
    <t xml:space="preserve"> Техническое обслуживание в объеме регламента N 1 (ТО-1). Лотки. </t>
  </si>
  <si>
    <t xml:space="preserve"> п.06-04-007 </t>
  </si>
  <si>
    <t xml:space="preserve"> Текущий ремонт. Лотки. </t>
  </si>
  <si>
    <t xml:space="preserve"> п.06-06-007 </t>
  </si>
  <si>
    <t xml:space="preserve"> Капитальный ремонт. Лотки. </t>
  </si>
  <si>
    <t xml:space="preserve"> п.06-01-008 </t>
  </si>
  <si>
    <t xml:space="preserve"> Техническое обслуживание в объеме регламента N 1 (ТО-1). Насос дренажный типа АНС. </t>
  </si>
  <si>
    <t xml:space="preserve"> п.06-02-008 </t>
  </si>
  <si>
    <t xml:space="preserve"> Техническое обслуживание в объеме регламента N 2 (ТО-2). Насос дренажный типа АНС. </t>
  </si>
  <si>
    <t xml:space="preserve"> п.06-01-009 </t>
  </si>
  <si>
    <t xml:space="preserve"> Техническое обслуживание в объеме регламента N 1 (ТО-1). Насос консольный типа СМ, СД. </t>
  </si>
  <si>
    <t xml:space="preserve"> п.06-02-009 </t>
  </si>
  <si>
    <t xml:space="preserve"> Техническое обслуживание в объеме регламента N 2 (ТО-2). Насос консольный типа СМ, СД. </t>
  </si>
  <si>
    <t xml:space="preserve"> п.06-01-010 </t>
  </si>
  <si>
    <t>ДЭС</t>
  </si>
  <si>
    <t>Переодичность обслуживания.</t>
  </si>
  <si>
    <t>Кол-во ед. изм.</t>
  </si>
  <si>
    <t>Распоряжение правительства Москвы
№56-р от 10.12.2012 г.</t>
  </si>
  <si>
    <t>НДС 18%</t>
  </si>
  <si>
    <t>Всего</t>
  </si>
  <si>
    <t>№ технологической карты.</t>
  </si>
  <si>
    <t>№ расп.</t>
  </si>
  <si>
    <t>№ п/п</t>
  </si>
  <si>
    <t xml:space="preserve"> п.04-02-004 </t>
  </si>
  <si>
    <t xml:space="preserve"> Техническое обслуживание в объеме регламента N 2 (ТО-2). Вентилятор центробежный N св. 6,0 до 8,1. </t>
  </si>
  <si>
    <t xml:space="preserve"> п.04-01-005. </t>
  </si>
  <si>
    <t xml:space="preserve"> Техническое обслуживание в объеме регламента N 1 (ТО-1). Вентилятор центробежный N св. 8,0 до 12,0. </t>
  </si>
  <si>
    <t xml:space="preserve"> п.04-02-005 </t>
  </si>
  <si>
    <t xml:space="preserve"> Техническое обслуживание в объеме регламента N 2 (ТО-2). Вентилятор центробежный N св. 8,0 до 12,0. </t>
  </si>
  <si>
    <t xml:space="preserve"> п.04-01-006 </t>
  </si>
  <si>
    <t xml:space="preserve"> Техническое обслуживание в объеме регламента N 1 (ТО-1). Вентилятор электроручной - 600/300. </t>
  </si>
  <si>
    <t xml:space="preserve"> п.04-02-006 </t>
  </si>
  <si>
    <t xml:space="preserve"> Техническое обслуживание в объеме регламента N 2 (ТО-2). Вентилятор электроручной - 600/300. </t>
  </si>
  <si>
    <t xml:space="preserve"> п.04-03-006 </t>
  </si>
  <si>
    <t xml:space="preserve"> Техническое обслуживание в объеме регламента N 3 (ТО-3). Вентилятор электроручной - 600/300. </t>
  </si>
  <si>
    <t xml:space="preserve"> п.04-04-006 </t>
  </si>
  <si>
    <t xml:space="preserve"> Текущий ремонт. Вентилятор электроручной - 600/300. </t>
  </si>
  <si>
    <t xml:space="preserve"> п.04-01-007 </t>
  </si>
  <si>
    <t xml:space="preserve"> Техническое обслуживание в объеме регламента N 1 (ТО-1). Вентилятор электроручной ЭРВ-49. </t>
  </si>
  <si>
    <t xml:space="preserve"> п.04-02-007 </t>
  </si>
  <si>
    <t xml:space="preserve"> Техническое обслуживание в объеме регламента N 2 (ТО-2). Вентилятор электроручной ЭРВ-49. </t>
  </si>
  <si>
    <t xml:space="preserve"> п.04-03-007 </t>
  </si>
  <si>
    <t xml:space="preserve"> Техническое обслуживание в объеме регламента N 3 (ТО-3). Вентилятор электроручной ЭРВ-49. </t>
  </si>
  <si>
    <t xml:space="preserve"> п.04-04-007 </t>
  </si>
  <si>
    <t xml:space="preserve"> Текущий ремонт. Вентилятор электроручной ЭРВ-49. </t>
  </si>
  <si>
    <t xml:space="preserve"> п.04-01-008 </t>
  </si>
  <si>
    <t xml:space="preserve"> Техническое обслуживание в объеме регламента N 1 (ТО-1). Вентилятор электроручной ЭРВ-72. </t>
  </si>
  <si>
    <t xml:space="preserve"> п.04-02-008 </t>
  </si>
  <si>
    <t xml:space="preserve"> Техническое обслуживание в объеме регламента N 2 (ТО-2). Вентилятор электроручной ЭРВ-72. </t>
  </si>
  <si>
    <t xml:space="preserve"> п.04-03-008 </t>
  </si>
  <si>
    <t xml:space="preserve"> Техническое обслуживание в объеме регламента N 3 (ТО-3). Вентилятор электроручной ЭРВ-72. </t>
  </si>
  <si>
    <t xml:space="preserve"> п.04-04-008 </t>
  </si>
  <si>
    <t xml:space="preserve"> Текущий ремонт. Вентилятор электроручной ЭРВ-72. </t>
  </si>
  <si>
    <t xml:space="preserve"> п.04-01-009 </t>
  </si>
  <si>
    <t xml:space="preserve"> Техническое обслуживание в объеме регламента N 1 (ТО-1). Воздуховоды. </t>
  </si>
  <si>
    <t xml:space="preserve"> п.04-02-009 </t>
  </si>
  <si>
    <t xml:space="preserve"> Техническое обслуживание в объеме регламента N 2 (ТО-2). Воздуховоды. </t>
  </si>
  <si>
    <t xml:space="preserve"> п.04-01-010 </t>
  </si>
  <si>
    <t xml:space="preserve"> Техническое обслуживание в объеме регламента N 1 (ТО-1). Заслонки дроссельные, шиберы. </t>
  </si>
  <si>
    <t xml:space="preserve"> п.04-02-010 </t>
  </si>
  <si>
    <t xml:space="preserve"> Техническое обслуживание в объеме регламента N 2 (ТО-2). Заслонки дроссельные, шиберы. </t>
  </si>
  <si>
    <t xml:space="preserve"> п.04-01-011 </t>
  </si>
  <si>
    <t xml:space="preserve"> Техническое обслуживание в объеме регламента N 1 (ТО-1). Изделие У-300, Регенеративная установка типа РУ-150/6. </t>
  </si>
  <si>
    <t xml:space="preserve"> п.04-08-012 </t>
  </si>
  <si>
    <t xml:space="preserve"> Испытание ЗС ГО на герметичность при внутреннем объеме помещения от 500 до 2000 куб. м. </t>
  </si>
  <si>
    <t xml:space="preserve"> ЗС </t>
  </si>
  <si>
    <t xml:space="preserve"> п.04-08-013 </t>
  </si>
  <si>
    <t xml:space="preserve"> Испытание ЗС ГО на герметичность при внутреннем объеме помещения от 4000 до 6000 куб. м. </t>
  </si>
  <si>
    <t xml:space="preserve"> п.04-08-014 </t>
  </si>
  <si>
    <t xml:space="preserve"> Испытание ЗС ГО на герметичность при внутреннем объеме помещения от 8000 до 10000 куб. м. </t>
  </si>
  <si>
    <t xml:space="preserve"> сеть </t>
  </si>
  <si>
    <t xml:space="preserve"> п.01-01-002 </t>
  </si>
  <si>
    <t xml:space="preserve"> Техническое обслуживание в объеме регламента N 1 (ТО-1). Выключатель герметический, полугерметический. </t>
  </si>
  <si>
    <t xml:space="preserve"> шт. </t>
  </si>
  <si>
    <t xml:space="preserve"> п.01-01-003 </t>
  </si>
  <si>
    <t xml:space="preserve"> Техническое обслуживание в объеме регламента N 1 (ТО-1). Выключатель типа А-63, АЕ. </t>
  </si>
  <si>
    <t xml:space="preserve"> п.01-01-004 </t>
  </si>
  <si>
    <t xml:space="preserve"> Техническое обслуживание в объеме регламента N 1 (ТО-1). Выключатель типа АП, ВА. </t>
  </si>
  <si>
    <t xml:space="preserve"> п.01-01-005 </t>
  </si>
  <si>
    <t xml:space="preserve"> Техническое обслуживание в объеме регламента N 1 (ТО-1). Генератор синхронный напряжением до 1 кВ со встроенной системой возбуждения типа ЕСС, МСС, ГСФ. </t>
  </si>
  <si>
    <t xml:space="preserve"> п.01-04-005 </t>
  </si>
  <si>
    <t xml:space="preserve"> Текущий ремонт. Генератор синхронный напряжением до 1 кВ со встроенной системой возбуждения типа ЕСС, МСС, ГСФ. </t>
  </si>
  <si>
    <t xml:space="preserve"> п.01-01-006 </t>
  </si>
  <si>
    <t xml:space="preserve"> Техническое обслуживание в объеме регламента N 1 (ТО-1). Кнопка управления типа ПКУ, ПКЕ. </t>
  </si>
  <si>
    <t xml:space="preserve"> п.01-01-014 </t>
  </si>
  <si>
    <t xml:space="preserve"> Техническое обслуживание в объеме регламента N 1 (ТО-1). Осветительные сети. </t>
  </si>
  <si>
    <t xml:space="preserve"> п.01-01-007 </t>
  </si>
  <si>
    <t xml:space="preserve"> Техническое обслуживание в объеме регламента N 1 (ТО-1). Переключатель типа ППМ, тумблер. </t>
  </si>
  <si>
    <t xml:space="preserve"> п.01-01-008 </t>
  </si>
  <si>
    <t xml:space="preserve"> Техническое обслуживание в объеме регламента N 1 (ТО-1). Переключатель типа УП. </t>
  </si>
  <si>
    <t xml:space="preserve"> п.01-01-009 </t>
  </si>
  <si>
    <t xml:space="preserve"> Техническое обслуживание в объеме регламента N 1 (ТО-1). Пускатель магнитный типа ПМЕ, ПМУ. </t>
  </si>
  <si>
    <t xml:space="preserve"> п.01-01-010 </t>
  </si>
  <si>
    <t xml:space="preserve"> Техническое обслуживание в объеме регламента N 1 (ТО-1). Распределительное устройство типа РЩ, ГРЩ, ЩС. </t>
  </si>
  <si>
    <t xml:space="preserve"> п.01-04-010 </t>
  </si>
  <si>
    <t xml:space="preserve"> Текущий ремонт. Распределительное устройство типа РЩ, ГРЩ, ЩС. </t>
  </si>
  <si>
    <t xml:space="preserve"> п.01-01-011 </t>
  </si>
  <si>
    <t xml:space="preserve"> Техническое обслуживание в объеме регламента N 1 (ТО-1). Распределительное устройство типа УВР, АВР. </t>
  </si>
  <si>
    <t xml:space="preserve"> п.01-04-011 </t>
  </si>
  <si>
    <t xml:space="preserve"> Текущий ремонт. Распределительное устройство типа УВР, АВР. </t>
  </si>
  <si>
    <t xml:space="preserve"> п.01-01-015 </t>
  </si>
  <si>
    <t xml:space="preserve"> Техническое обслуживание в объеме регламента N 1 (ТО-1). Розетки. </t>
  </si>
  <si>
    <t xml:space="preserve"> п.01-01-012 </t>
  </si>
  <si>
    <t xml:space="preserve"> Техническое обслуживание в объеме регламента N 1 (ТО-1). Светильник с лампами накаливания типа ОСП, НСП, НП. </t>
  </si>
  <si>
    <t xml:space="preserve"> п.01-04-012 </t>
  </si>
  <si>
    <t xml:space="preserve"> Текущий ремонт. Светильник с лампами накаливания типа ОСП, НСП, НП. </t>
  </si>
  <si>
    <t xml:space="preserve"> п.01-02-013 </t>
  </si>
  <si>
    <t xml:space="preserve"> Техническое обслуживание в объеме регламента N 2 (ТО-2). Сети заземления и заземляющие устройства. </t>
  </si>
  <si>
    <t xml:space="preserve"> п.01-01-016 </t>
  </si>
  <si>
    <t xml:space="preserve"> Техническое обслуживание в объеме регламента N 1 (ТО-1). Электроизмерительные приборы. </t>
  </si>
  <si>
    <t xml:space="preserve"> п.01-04-016 </t>
  </si>
  <si>
    <t xml:space="preserve"> Текущий ремонт. Электроизмерительные приборы. </t>
  </si>
  <si>
    <t xml:space="preserve"> п.02-01-001 </t>
  </si>
  <si>
    <t>м.</t>
  </si>
  <si>
    <t xml:space="preserve"> м. </t>
  </si>
  <si>
    <t xml:space="preserve"> п.04-04-021 </t>
  </si>
  <si>
    <t xml:space="preserve"> Текущий ремонт. Клапан герметический ГК - 150-300. </t>
  </si>
  <si>
    <t xml:space="preserve"> п.04-06-021 </t>
  </si>
  <si>
    <t xml:space="preserve"> Капитальный ремонт. Клапан герметический ГК - 150-300. </t>
  </si>
  <si>
    <t xml:space="preserve"> п.04-01-022 </t>
  </si>
  <si>
    <t xml:space="preserve"> Техническое обслуживание в объеме регламента N 1 (ТО-1). Клапан герметический ГК - 400-600. </t>
  </si>
  <si>
    <t xml:space="preserve"> п.04-03-022 </t>
  </si>
  <si>
    <t xml:space="preserve"> Техническое обслуживание в объеме регламента N 3 (ТО-3). Клапан герметический ГК - 400-600. </t>
  </si>
  <si>
    <t xml:space="preserve"> п.04-04-022 </t>
  </si>
  <si>
    <t xml:space="preserve"> Техническое обслуживание в объеме регламента N 1 (ТО-1). Ворота защитно-герметические, герметические распашные и откатные. </t>
  </si>
  <si>
    <t xml:space="preserve"> п.05-03-001 </t>
  </si>
  <si>
    <t xml:space="preserve"> Техническое обслуживание в объеме регламента N 3 (ТО-3). Ворота защитно-герметические, герметические распашные и откатные. </t>
  </si>
  <si>
    <t xml:space="preserve"> п.05-04-001 </t>
  </si>
  <si>
    <t xml:space="preserve"> Текущий ремонт. Ворота защитно-герметические, герметические распашные и откатные. </t>
  </si>
  <si>
    <t xml:space="preserve"> п.05-06-001 </t>
  </si>
  <si>
    <t xml:space="preserve"> Капитальный ремонт. Ворота защитно-герметические, герметические распашные и откатные. </t>
  </si>
  <si>
    <t xml:space="preserve"> п.05-01-002 </t>
  </si>
  <si>
    <t xml:space="preserve"> Техническое обслуживание в объеме регламента N 1 (ТО-1). Двери защитно-герметические, герметические. </t>
  </si>
  <si>
    <t xml:space="preserve"> п.05-03-002 </t>
  </si>
  <si>
    <t xml:space="preserve"> Техническое обслуживание в объеме регламента N 3 (ТО-3). Двери защитно-герметические, герметические. </t>
  </si>
  <si>
    <t xml:space="preserve"> п.05-04-002 </t>
  </si>
  <si>
    <t xml:space="preserve"> Текущий ремонт. Двери защитно-герметические, герметические. </t>
  </si>
  <si>
    <t xml:space="preserve"> п.05-06-002 </t>
  </si>
  <si>
    <t xml:space="preserve"> Капитальный ремонт. Двери защитно-герметические, герметические. </t>
  </si>
  <si>
    <t xml:space="preserve"> п.05-01-003 </t>
  </si>
  <si>
    <t xml:space="preserve"> Техническое обслуживание в объеме регламента N 1 (ТО-1). Противовзрывные устройства типа МЗС. </t>
  </si>
  <si>
    <t xml:space="preserve"> п.05-03-003 </t>
  </si>
  <si>
    <t xml:space="preserve"> Техническое обслуживание в объеме регламента N 3 (ТО-3). Противовзрывные устройства типа МЗС. </t>
  </si>
  <si>
    <t xml:space="preserve"> п.05-04-003 </t>
  </si>
  <si>
    <t xml:space="preserve"> Текущий ремонт. Противовзрывные устройства типа МЗС. </t>
  </si>
  <si>
    <t xml:space="preserve"> п.05-06-003 </t>
  </si>
  <si>
    <t xml:space="preserve"> Капитальный ремонт. Противовзрывные устройства типа МЗС. </t>
  </si>
  <si>
    <t xml:space="preserve"> п.05-01-004 </t>
  </si>
  <si>
    <t xml:space="preserve"> Техническое обслуживание в объеме регламента N 1 (ТО-1). Противовзрывные устройства типа УЗС. </t>
  </si>
  <si>
    <t xml:space="preserve"> п.05-03-004 </t>
  </si>
  <si>
    <t xml:space="preserve"> Техническое обслуживание в объеме регламента N 3 (ТО-3). Противовзрывные устройства типа УЗС. </t>
  </si>
  <si>
    <t xml:space="preserve"> п.05-04-004 </t>
  </si>
  <si>
    <t xml:space="preserve"> Текущий ремонт. Противовзрывные устройства типа УЗС. </t>
  </si>
  <si>
    <t xml:space="preserve"> п.05-06-004 </t>
  </si>
  <si>
    <t xml:space="preserve"> Капитальный ремонт. Противовзрывные устройства типа УЗС. </t>
  </si>
  <si>
    <t xml:space="preserve"> п.05-03-005 </t>
  </si>
  <si>
    <t xml:space="preserve"> Техническое обслуживание в объеме регламента N 3 (ТО-3). Расширительная камера типа РК. </t>
  </si>
  <si>
    <t xml:space="preserve"> п.05-04-005 </t>
  </si>
  <si>
    <t xml:space="preserve"> Текущий ремонт. Расширительная камера типа РК. </t>
  </si>
  <si>
    <t xml:space="preserve"> п.05-06-005 </t>
  </si>
  <si>
    <t xml:space="preserve"> Капитальный ремонт. Расширительная камера типа РК. </t>
  </si>
  <si>
    <t xml:space="preserve"> п.05-01-006 </t>
  </si>
  <si>
    <t xml:space="preserve"> Техническое обслуживание в объеме регламента N 1 (ТО-1). Ставни защитно-герметические, герметические. </t>
  </si>
  <si>
    <t xml:space="preserve"> п.05-03-006 </t>
  </si>
  <si>
    <t xml:space="preserve"> Техническое обслуживание в объеме регламента N 3 (ТО-3). Ставни защитно-герметические, герметические. </t>
  </si>
  <si>
    <t xml:space="preserve"> п.05-04-006 </t>
  </si>
  <si>
    <t xml:space="preserve"> Текущий ремонт. Ставни защитно-герметические, герметические. </t>
  </si>
  <si>
    <t xml:space="preserve"> п.05-06-006 </t>
  </si>
  <si>
    <t xml:space="preserve"> Капитальный ремонт. Ставни защитно-герметические, герметические. </t>
  </si>
  <si>
    <t xml:space="preserve"> п.06-01-001 </t>
  </si>
  <si>
    <t xml:space="preserve"> Техническое обслуживание в объеме регламента N 1 (ТО-1). Арматура сливных бачков. </t>
  </si>
  <si>
    <t xml:space="preserve"> п.06-04-001 </t>
  </si>
  <si>
    <t xml:space="preserve"> Текущий ремонт. Арматура сливных бачков. </t>
  </si>
  <si>
    <t xml:space="preserve"> п.06-03-002 </t>
  </si>
  <si>
    <t xml:space="preserve"> Техническое обслуживание в объеме регламента N 3 (ТО-3). Бак запаса воды типа БВ. </t>
  </si>
  <si>
    <t xml:space="preserve"> п.06-04-002 </t>
  </si>
  <si>
    <t xml:space="preserve"> Текущий ремонт. Бак запаса воды типа БВ. </t>
  </si>
  <si>
    <t xml:space="preserve"> п.06-06-002 </t>
  </si>
  <si>
    <t xml:space="preserve"> Капитальный ремонт. Бак запаса воды типа БВ. </t>
  </si>
  <si>
    <t xml:space="preserve"> п.06-01-004 </t>
  </si>
  <si>
    <t xml:space="preserve"> Техническое обслуживание в объеме регламента N 1 (ТО-1). Выпускные устройства канализации. </t>
  </si>
  <si>
    <t xml:space="preserve"> п.06-04-004 </t>
  </si>
  <si>
    <t xml:space="preserve"> Техническое обслуживание в объеме регламента N 1 (ТО-1). Блоки аварийно-предупредительной сигнализации (АЛС). </t>
  </si>
  <si>
    <t xml:space="preserve"> комплект </t>
  </si>
  <si>
    <t xml:space="preserve"> п.02-04-001 </t>
  </si>
  <si>
    <t xml:space="preserve"> Текущий ремонт. Блоки аварийно-предупредительной сигнализации (АПС). </t>
  </si>
  <si>
    <t xml:space="preserve"> п.02-01-002 </t>
  </si>
  <si>
    <t xml:space="preserve"> Техническое обслуживание в объеме регламента N 1 (ТО-1). Дизель 4-х цилиндровый типа ЧС 10,5/13. </t>
  </si>
  <si>
    <t xml:space="preserve"> ДЭС </t>
  </si>
  <si>
    <t xml:space="preserve"> п.02-04-002 </t>
  </si>
  <si>
    <t xml:space="preserve"> Текущий ремонт. Дизель 4-х цилиндровый типа ЧС 10,5/13. </t>
  </si>
  <si>
    <t xml:space="preserve"> п.02-01-003 </t>
  </si>
  <si>
    <t xml:space="preserve"> Техническое обслуживание в объеме регламента N 1 (ТО-1). Дизель 6-ти цилиндровый типа 6ЧС 12/14. </t>
  </si>
  <si>
    <t xml:space="preserve"> п.02-04-003 </t>
  </si>
  <si>
    <t xml:space="preserve"> Текущий ремонт. Дизель 6-ти цилиндровый типа 6ЧС 12/14. </t>
  </si>
  <si>
    <t xml:space="preserve"> п.02-01-004 </t>
  </si>
  <si>
    <t xml:space="preserve"> Техническое обслуживание в объеме регламента N 1 (ТО-1). Дизель 12-ти цилиндровый типа АД-12. </t>
  </si>
  <si>
    <t xml:space="preserve"> п.02-04-004 </t>
  </si>
  <si>
    <t xml:space="preserve"> Текущий ремонт. Дизель 12-ти цилиндровый типа АД-12. </t>
  </si>
  <si>
    <t xml:space="preserve"> п.02-01-005 </t>
  </si>
  <si>
    <t xml:space="preserve"> Техническое обслуживание в объеме регламента N 1 (ТО-1). Зарядное устройство типа ВСА. </t>
  </si>
  <si>
    <t xml:space="preserve"> п.02-04-005 </t>
  </si>
  <si>
    <t xml:space="preserve"> Текущий ремонт. Зарядное устройство типа ВСА. </t>
  </si>
  <si>
    <t xml:space="preserve"> п.02-01-006 </t>
  </si>
  <si>
    <t xml:space="preserve"> Техническое обслуживание в объеме регламента N 1 (ТО-1). Стартерная аккумуляторная батарея типа 6СТ-132, 6СТ-190. </t>
  </si>
  <si>
    <t xml:space="preserve"> п.03-01-001 </t>
  </si>
  <si>
    <t xml:space="preserve"> Техническое обслуживание в объеме регламента N 1 (ТО-1). Импульсный прерыватель типа СИП. </t>
  </si>
  <si>
    <t xml:space="preserve"> п.03-04-001 </t>
  </si>
  <si>
    <t xml:space="preserve"> Текущий ремонт. Импульсный прерыватель типа СИП. </t>
  </si>
  <si>
    <t xml:space="preserve"> п.03-05-001 </t>
  </si>
  <si>
    <t xml:space="preserve"> Средний ремонт. Импульсный прерыватель типа СИП. </t>
  </si>
  <si>
    <t xml:space="preserve"> п.03-01-002 </t>
  </si>
  <si>
    <t xml:space="preserve"> Техническое обслуживание в объеме регламента N 1 (ТО-1). Коммутационная аппаратура. </t>
  </si>
  <si>
    <t xml:space="preserve"> п.03-04-002 </t>
  </si>
  <si>
    <t xml:space="preserve"> Текущий ремонт. Коммутационная аппаратура. </t>
  </si>
  <si>
    <t xml:space="preserve"> п.03-05-002 </t>
  </si>
  <si>
    <t xml:space="preserve"> Средний ремонт. Коммутационная аппаратура. </t>
  </si>
  <si>
    <t xml:space="preserve"> п.03-01-003 </t>
  </si>
  <si>
    <t xml:space="preserve"> п.04-01-002 </t>
  </si>
  <si>
    <t xml:space="preserve"> Техническое обслуживание в объеме регламента N 1 (ТО-1). Вентилятор осевой N св. 6,0 до 8,0. </t>
  </si>
  <si>
    <t xml:space="preserve"> п.04-02-002 </t>
  </si>
  <si>
    <t xml:space="preserve"> Техническое обслуживание в объеме регламента N 2 (ТО-2). Вентилятор осевой N св. 6,0 до 8,0. </t>
  </si>
  <si>
    <t xml:space="preserve"> п.04-01-003 </t>
  </si>
  <si>
    <t xml:space="preserve"> Техническое обслуживание в объеме регламента N 1 (ТО-1). Вентилятор центробежный N до 5,0. </t>
  </si>
  <si>
    <t xml:space="preserve"> п.04-02-003 </t>
  </si>
  <si>
    <t xml:space="preserve"> Техническое обслуживание в объеме регламента N 2 (ТО-2). Вентилятор центробежный N до 5,0. </t>
  </si>
  <si>
    <t xml:space="preserve"> п.04-01-004 </t>
  </si>
  <si>
    <t xml:space="preserve"> Техническое обслуживание в объеме регламента N 1 (ТО-1). Вентилятор центробежный N св. 6,0 до 8,0. </t>
  </si>
  <si>
    <t xml:space="preserve"> Техническое обслуживание в объеме регламента N 1 (ТО-1). Концевые выключатели. </t>
  </si>
  <si>
    <t xml:space="preserve"> п.03-04-003 </t>
  </si>
  <si>
    <t xml:space="preserve"> Текущий ремонт. Концевые выключатели. </t>
  </si>
  <si>
    <t xml:space="preserve"> п.03-05-003 </t>
  </si>
  <si>
    <t xml:space="preserve"> Средний ремонт. Концевые выключатели. </t>
  </si>
  <si>
    <t xml:space="preserve"> п.03-01-004 </t>
  </si>
  <si>
    <t xml:space="preserve"> Техническое обслуживание в объеме регламента N 1 (ТО-1). Регулятор сигнализатора уровня. </t>
  </si>
  <si>
    <t xml:space="preserve"> п.03-04-004 </t>
  </si>
  <si>
    <t xml:space="preserve"> Текущий ремонт. Регулятор сигнализатора уровня. </t>
  </si>
  <si>
    <t xml:space="preserve"> п.03-05-004 </t>
  </si>
  <si>
    <t xml:space="preserve"> Средний ремонт. Регулятор сигнализатора уровня. </t>
  </si>
  <si>
    <t xml:space="preserve"> п.03-01-005 </t>
  </si>
  <si>
    <t xml:space="preserve"> Техническое обслуживание в объеме регламента N 1 (ТО-1). Реле типа ПЭ, РПУ, ВС, РВП. </t>
  </si>
  <si>
    <t xml:space="preserve"> п.03-04-005 </t>
  </si>
  <si>
    <t xml:space="preserve"> Текущий ремонт. Реле типа ПЭ, РПУ, ВС, РВП. </t>
  </si>
  <si>
    <t xml:space="preserve"> Техническое обслуживание в объеме регламента N 1 (ТО-1). Насос фекальный типа ФГ, ФГП. </t>
  </si>
  <si>
    <t xml:space="preserve"> п.06-04-012 </t>
  </si>
  <si>
    <t xml:space="preserve"> Текущий ремонт. Насос фекальный типа ФГ, ФГП. </t>
  </si>
  <si>
    <t xml:space="preserve"> п.06-01-013 </t>
  </si>
  <si>
    <t xml:space="preserve"> Техническое обслуживание в объеме регламента N 1 (ТО-1). Насос центробежный типа КМ. </t>
  </si>
  <si>
    <t xml:space="preserve"> п.06-04-013 </t>
  </si>
  <si>
    <t xml:space="preserve"> Текущий ремонт. Насос центробежный типа КМ. </t>
  </si>
  <si>
    <t xml:space="preserve"> п.06-05-015 </t>
  </si>
  <si>
    <t xml:space="preserve"> куб. м </t>
  </si>
  <si>
    <t xml:space="preserve"> п.06-01-014 </t>
  </si>
  <si>
    <t xml:space="preserve"> Техническое обслуживание в объеме регламента N 1 (ТО-1). Приямки, смотровые колодцы. </t>
  </si>
  <si>
    <t xml:space="preserve"> п.06-04-014 </t>
  </si>
  <si>
    <t xml:space="preserve"> Текущий ремонт. Приямки, смотровые колодцы. </t>
  </si>
  <si>
    <t xml:space="preserve"> п.06-06-014 </t>
  </si>
  <si>
    <t xml:space="preserve"> Капитальный ремонт. Приямки, смотровые колодцы. </t>
  </si>
  <si>
    <t xml:space="preserve"> п.06-01-015 </t>
  </si>
  <si>
    <t xml:space="preserve"> Техническое обслуживание в объеме регламента N 1 (ТО-1). Резервуар насосных станций. </t>
  </si>
  <si>
    <t xml:space="preserve"> п.06-04-015 </t>
  </si>
  <si>
    <t xml:space="preserve"> Текущий ремонт. Резервуар насосных станций. </t>
  </si>
  <si>
    <t xml:space="preserve"> п.06-06-015 </t>
  </si>
  <si>
    <t xml:space="preserve"> Капитальный ремонт. Резервуар насосных станций. </t>
  </si>
  <si>
    <t xml:space="preserve"> п.06-01-016 </t>
  </si>
  <si>
    <t xml:space="preserve"> Техническое обслуживание в объеме регламента N 1 (ТО-1). Решетка (канализация). </t>
  </si>
  <si>
    <t xml:space="preserve"> п.06-04-016 </t>
  </si>
  <si>
    <t xml:space="preserve"> Текущий ремонт. Решетка (канализация). </t>
  </si>
  <si>
    <t xml:space="preserve"> п.06-06-016 </t>
  </si>
  <si>
    <t xml:space="preserve"> Капитальный ремонт. Решетка (канализация). </t>
  </si>
  <si>
    <t xml:space="preserve"> п.07-01-003 </t>
  </si>
  <si>
    <t xml:space="preserve"> Техническое обслуживание в объеме регламента N 1 (ТО-1). Контрольно-измерительная аппаратура. </t>
  </si>
  <si>
    <t xml:space="preserve"> п.07-04-003 </t>
  </si>
  <si>
    <t xml:space="preserve"> Текущий ремонт. Контрольно-измерительная аппаратура. </t>
  </si>
  <si>
    <t xml:space="preserve"> п.07-01-004 </t>
  </si>
  <si>
    <t xml:space="preserve"> Техническое обслуживание в объеме регламента N 1 (ТО-1). Насос повысительный. </t>
  </si>
  <si>
    <t xml:space="preserve"> п.07-04-004 </t>
  </si>
  <si>
    <t xml:space="preserve"> Текущий ремонт. Насос повысительный. </t>
  </si>
  <si>
    <t xml:space="preserve"> п.07-04-005 </t>
  </si>
  <si>
    <t xml:space="preserve"> Текущий ремонт. Промывка и опрессовка системы отопления ЗС типа А-100. </t>
  </si>
  <si>
    <t xml:space="preserve"> п.07-04-006 </t>
  </si>
  <si>
    <t xml:space="preserve"> Текущий ремонт. Промывка и опрессовка системы отопления ЗС типа А-43. А-50, ПУ. </t>
  </si>
  <si>
    <t xml:space="preserve"> п.07-04-007 </t>
  </si>
  <si>
    <t xml:space="preserve"> Текущий ремонт. Промывка и опрессовка системы отопления ЗС типа ВУ-1200, А-24, ИТМ. </t>
  </si>
  <si>
    <t xml:space="preserve"> п.07-01-009 </t>
  </si>
  <si>
    <t xml:space="preserve"> Техническое обслуживание в объеме регламента N 1 (ТО-1). Тепловые и элеваторные узлы. </t>
  </si>
  <si>
    <t xml:space="preserve"> п.07-04-009 </t>
  </si>
  <si>
    <t xml:space="preserve"> Текущий ремонт. Тепловые и элеваторные узлы. </t>
  </si>
  <si>
    <t xml:space="preserve"> п.07-06-009 </t>
  </si>
  <si>
    <t xml:space="preserve"> Капитальный ремонт. Тепловые и элеваторные узлы. </t>
  </si>
  <si>
    <t xml:space="preserve"> 1001-1 </t>
  </si>
  <si>
    <t xml:space="preserve"> Техническое обслуживание в объеме регламента N 1 (ТО-1). Радиостанция Р-105Д </t>
  </si>
  <si>
    <t xml:space="preserve"> Техническое обслуживание в объеме регламента N 1 (ТО-1). Насос ручной типа БКФ-4. </t>
  </si>
  <si>
    <t xml:space="preserve"> п.06-04-010 </t>
  </si>
  <si>
    <t xml:space="preserve"> Текущий ремонт. Насос ручной типа БКФ-4. </t>
  </si>
  <si>
    <t xml:space="preserve"> п.06-01-011 </t>
  </si>
  <si>
    <t xml:space="preserve"> Техническое обслуживание в объеме регламента N 1 (ТО-1). Насос ручной типа РН-20. </t>
  </si>
  <si>
    <t xml:space="preserve"> п.06-04-011 </t>
  </si>
  <si>
    <t xml:space="preserve"> Текущий ремонт. Насос ручной типа РН-20. </t>
  </si>
  <si>
    <t xml:space="preserve"> п.06-01-012 </t>
  </si>
  <si>
    <t xml:space="preserve"> п.04-01-015 </t>
  </si>
  <si>
    <t xml:space="preserve"> Техническое обслуживание в объеме регламента N 1 (ТО-1). Калорифер типа КСК. </t>
  </si>
  <si>
    <t xml:space="preserve"> п.04-02-015 </t>
  </si>
  <si>
    <t xml:space="preserve"> Техническое обслуживание в объеме регламента N 2 (ТО-2). Калорифер типа КСК. </t>
  </si>
  <si>
    <t xml:space="preserve"> п.04-01-016 </t>
  </si>
  <si>
    <t xml:space="preserve"> Техническое обслуживание в объеме регламента N 1 (ТО-1). Калорифер типа СФО. </t>
  </si>
  <si>
    <t xml:space="preserve"> п.04-02-016 </t>
  </si>
  <si>
    <t xml:space="preserve"> Техническое обслуживание в объеме регламента N 2 (ТО-2). Калорифер типа СФО. </t>
  </si>
  <si>
    <t xml:space="preserve"> п.04-01-017 </t>
  </si>
  <si>
    <t xml:space="preserve"> Техническое обслуживание в объеме регламента N 1 (ТО-1). Клапан воздушный утепленный типа АЗД-04УПЕ. </t>
  </si>
  <si>
    <t xml:space="preserve"> п.04-02-017 </t>
  </si>
  <si>
    <t xml:space="preserve"> Техническое обслуживание в объеме регламента N 2 (ТО-2). Клапан воздушный утепленный типа АЗД-04УПЕ. </t>
  </si>
  <si>
    <t xml:space="preserve"> п.04-06-017 </t>
  </si>
  <si>
    <t xml:space="preserve"> Капитальный ремонт. Клапан воздушный утепленный типа АЗД- 04УПЕ. </t>
  </si>
  <si>
    <t xml:space="preserve"> п.04-01-018 </t>
  </si>
  <si>
    <t xml:space="preserve"> Техническое обслуживание в объеме регламента N 1 (ТО-1). Клапан воздушный утепленный типа КВУ. </t>
  </si>
  <si>
    <t xml:space="preserve"> п.04-02-018 </t>
  </si>
  <si>
    <t xml:space="preserve"> Техническое обслуживание в объеме регламента N 2 (ТО-2). Клапан воздушный утепленный типа КВУ. </t>
  </si>
  <si>
    <t xml:space="preserve"> п.04-03-018 </t>
  </si>
  <si>
    <t xml:space="preserve"> Техническое обслуживание в объеме регламента N 3 (ТО-3). Клапан воздушный утепленный типа КВУ. </t>
  </si>
  <si>
    <t xml:space="preserve"> п.04-06-018 </t>
  </si>
  <si>
    <t xml:space="preserve"> Капитальный ремонт. Клапан воздушный утепленный типа КВУ. </t>
  </si>
  <si>
    <t xml:space="preserve"> п.04-01-021 </t>
  </si>
  <si>
    <t xml:space="preserve"> Техническое обслуживание в объеме регламента N 1 (ТО-1). Клапан герметический ГК - 150-300. </t>
  </si>
  <si>
    <t xml:space="preserve"> п.04-03-021 </t>
  </si>
  <si>
    <t xml:space="preserve"> Наименование работ </t>
  </si>
  <si>
    <t xml:space="preserve"> Ед. изм. </t>
  </si>
  <si>
    <t xml:space="preserve"> Цена </t>
  </si>
  <si>
    <t xml:space="preserve"> п.01-01-001 </t>
  </si>
  <si>
    <t xml:space="preserve"> Техническое обслуживание в объеме регламента N 1 (ТО-1). Внутренние силовые сети. </t>
  </si>
  <si>
    <t xml:space="preserve"> Текущий ремонт. Клапан герметический ГК - 400-600. </t>
  </si>
  <si>
    <t xml:space="preserve"> п.04-06-022 </t>
  </si>
  <si>
    <t xml:space="preserve"> Капитальный ремонт. Клапан герметический ГК - 400-600. </t>
  </si>
  <si>
    <t xml:space="preserve"> п.04-01-023 </t>
  </si>
  <si>
    <t xml:space="preserve"> Техническое обслуживание в объеме регламента N 1 (ТО-1). Клапан герметический ГК - 800-1200. </t>
  </si>
  <si>
    <t xml:space="preserve"> п.04-03-023 </t>
  </si>
  <si>
    <t xml:space="preserve"> Техническое обслуживание в объеме регламента N 3 (ТО-3). Клапан герметический ГК - 800-1200. </t>
  </si>
  <si>
    <t xml:space="preserve"> п.04-04-023 </t>
  </si>
  <si>
    <t xml:space="preserve"> Текущий ремонт. Клапан герметический ГК - 800-1200. </t>
  </si>
  <si>
    <t xml:space="preserve"> п.04-06-023 </t>
  </si>
  <si>
    <t xml:space="preserve"> Капитальный ремонт. Клапан герметический ГК - 800-1200. </t>
  </si>
  <si>
    <t xml:space="preserve"> п.04-01-019 </t>
  </si>
  <si>
    <t xml:space="preserve"> Техническое обслуживание в объеме регламента N 1 (ТО-1). Клапан типа КИД, КИДм. </t>
  </si>
  <si>
    <t xml:space="preserve"> п.04-03-019 </t>
  </si>
  <si>
    <t xml:space="preserve"> Техническое обслуживание в объеме регламента N 3 (ТО-3). Клапан типа КИД, КИДм. </t>
  </si>
  <si>
    <t xml:space="preserve"> п.04-04-019 </t>
  </si>
  <si>
    <t xml:space="preserve"> Текущий ремонт. Клапан типа КИД, КИДм. </t>
  </si>
  <si>
    <t xml:space="preserve"> п.04-06-019 </t>
  </si>
  <si>
    <t xml:space="preserve"> Капитальный ремонт. Клапан типа КИД, КИДм. </t>
  </si>
  <si>
    <t xml:space="preserve"> п.04-01-020 </t>
  </si>
  <si>
    <t xml:space="preserve"> Техническое обслуживание в объеме регламента N 1 (ТО-1). Клапан типа ОК, РГЗ. </t>
  </si>
  <si>
    <t xml:space="preserve"> п.04-02-020 </t>
  </si>
  <si>
    <t xml:space="preserve"> Техническое обслуживание в объеме регламента N 2 (ТО-2). Клапан типа ОК, РГЗ. </t>
  </si>
  <si>
    <t xml:space="preserve"> п.04-01-024 </t>
  </si>
  <si>
    <t>Итого</t>
  </si>
  <si>
    <t xml:space="preserve">Приложение №__ к Договору № ________
 от «____» _________ 2013 года
</t>
  </si>
  <si>
    <t xml:space="preserve">по безопасности и режиму секретности </t>
  </si>
  <si>
    <t xml:space="preserve">В.Ф. Лепетюхин </t>
  </si>
  <si>
    <t>Генеральный директор</t>
  </si>
  <si>
    <t>__________________________________</t>
  </si>
  <si>
    <t xml:space="preserve">ЛОКАЛЬНАЯ СМЕТА </t>
  </si>
  <si>
    <t>(локальный сметный расчет)</t>
  </si>
  <si>
    <t>(наименование работ и затрат, наименование объекта)</t>
  </si>
  <si>
    <t>Объем работ за период обслуживания</t>
  </si>
  <si>
    <t>Составил</t>
  </si>
  <si>
    <t>[должность,подпись(инициалы,фамилия)]</t>
  </si>
  <si>
    <t>Проверил:</t>
  </si>
  <si>
    <t xml:space="preserve"> п.03-05-005 </t>
  </si>
  <si>
    <t xml:space="preserve"> Средний ремонт. Реле типа ПЭ, РПУ, ВС, РВП. </t>
  </si>
  <si>
    <t xml:space="preserve"> п.03-01-006 </t>
  </si>
  <si>
    <t xml:space="preserve"> Техническое обслуживание в объеме регламента N 1 (ТО-1). Сигнализатор давления, разряжения, расхода типа СДУ. </t>
  </si>
  <si>
    <t xml:space="preserve"> п.03-04-006 </t>
  </si>
  <si>
    <t xml:space="preserve"> Текущий ремонт. Сигнализатор давления, разряжения, расхода типа СДУ. </t>
  </si>
  <si>
    <t xml:space="preserve"> п.03-05-006 </t>
  </si>
  <si>
    <t xml:space="preserve"> Средний ремонт. Сигнализатор давления, разряжения, расхода типа СДУ. </t>
  </si>
  <si>
    <t xml:space="preserve"> п.03-01-007 </t>
  </si>
  <si>
    <t xml:space="preserve"> Техническое обслуживание в объеме регламента N 1 (ТО-1). Система сигнализации отклонения от установленных пределов параметра, показателя или срабатывания блокировки защиты с запоминанием причин отклонения. </t>
  </si>
  <si>
    <t xml:space="preserve"> система </t>
  </si>
  <si>
    <t xml:space="preserve"> п.03-04-007 </t>
  </si>
  <si>
    <t xml:space="preserve"> Текущий ремонт. Система сигнализации отклонения от установленных пределов параметра, показателя или срабатывания блокировки защиты с запоминанием причин отклонения. </t>
  </si>
  <si>
    <t xml:space="preserve"> п.03-05-007 </t>
  </si>
  <si>
    <t xml:space="preserve"> Средний ремонт. Система сигнализации отклонения от установленных пределов параметра, показателя или срабатывания блокировки защиты с запоминанием причин отклонения. </t>
  </si>
  <si>
    <t xml:space="preserve"> п.03-01-008 </t>
  </si>
  <si>
    <t xml:space="preserve"> Техническое обслуживание в объеме регламента N 1 (ТО-1). Терморегулятор типа РТ. </t>
  </si>
  <si>
    <t xml:space="preserve"> п.03-04-008 </t>
  </si>
  <si>
    <t xml:space="preserve"> Текущий ремонт. Терморегулятор типа РТ. </t>
  </si>
  <si>
    <t xml:space="preserve"> п.03-05-008 </t>
  </si>
  <si>
    <t xml:space="preserve"> Средний ремонт. Терморегулятор типа РТ. </t>
  </si>
  <si>
    <t xml:space="preserve"> п.03-01-009 </t>
  </si>
  <si>
    <t xml:space="preserve"> Техническое обслуживание в объеме регламента N 1 (ТО-1). Термосигнализатор типа ТСП, TCP. </t>
  </si>
  <si>
    <t xml:space="preserve"> п.03-04-009 </t>
  </si>
  <si>
    <t xml:space="preserve"> Текущий ремонт. Термосигнализатор типа ТСП, TCP. </t>
  </si>
  <si>
    <t xml:space="preserve"> п.03-05-009 </t>
  </si>
  <si>
    <t xml:space="preserve"> Средний ремонт. Термосигнализатор типа ТСП, TCP. </t>
  </si>
  <si>
    <t xml:space="preserve"> п.04-01-001 </t>
  </si>
  <si>
    <t xml:space="preserve"> Техническое обслуживание в объеме регламента N 1 (ТО-1). Вентилятор осевой N до 5,0. </t>
  </si>
  <si>
    <t xml:space="preserve"> п.04-02-001 </t>
  </si>
  <si>
    <t xml:space="preserve"> Техническое обслуживание в объеме регламента N 2 (ТО-2). Вентилятор осевой N до 5,0. </t>
  </si>
  <si>
    <t>Коммерческое снижение К=</t>
  </si>
  <si>
    <t xml:space="preserve">"____"_____________________2016 год.                             </t>
  </si>
  <si>
    <t xml:space="preserve">"____"_____________________2016 год. </t>
  </si>
  <si>
    <t xml:space="preserve"> Техническое обслуживание в объеме регламента N 1 (ТО-1). Фильтр типа ФПУ-200. </t>
  </si>
  <si>
    <t xml:space="preserve"> Техническое обслуживание в объеме регламента N 2 (ТО-2). Фильтр типа  ФПУ-200. </t>
  </si>
  <si>
    <t>– Постановления Правительства РФ от 23.04.1994 №359 «Об утверждении положения о порядке использования объектов и имущества гражданской обороны приватизированными предприятиями, учреждениями и организациями»</t>
  </si>
  <si>
    <t>– Правил эксплуатации защитных сооружений гражданской обороны, утвержденных приказом МЧС России от 15.12.2002 №583;</t>
  </si>
  <si>
    <t>– Положения о техническом обслуживании и ремонте защитных сооружений гражданской обороны в городе Москве, утвержденных Первым заместителем Мэра Москвы в Правительстве Москвы от 17.10.2004.</t>
  </si>
  <si>
    <t>Стоимость работ согласно ценового предложения</t>
  </si>
  <si>
    <t xml:space="preserve">Очистка приемного резервуара дренажной насосной станции или фекального бака от загрязнений. </t>
  </si>
  <si>
    <t xml:space="preserve"> Техническое обслуживание в объеме регламента N 3 (ТО-3). Клапан герметический ГК - 100.</t>
  </si>
  <si>
    <t xml:space="preserve"> Техническое обслуживание в объеме регламента N 3 (ТО-3). Клапан герметический ГК - 150 -300. </t>
  </si>
  <si>
    <t>Цена (руб.)</t>
  </si>
  <si>
    <t>Стоимость работ (руб.)</t>
  </si>
  <si>
    <t xml:space="preserve"> от «____» _________ 2016 года</t>
  </si>
  <si>
    <t>ООО "Спецрем ЗС"</t>
  </si>
  <si>
    <t>ПАО МГТС</t>
  </si>
  <si>
    <t>О.С. Прокопьев</t>
  </si>
  <si>
    <t xml:space="preserve">Член Правления - заместитель Генерального директора </t>
  </si>
  <si>
    <t>Выполнение работ по техническому обслуживанию сооружения  (ЗС ГО) вместимостью до 50 чел
по адресу: г.Москва, ул. Ясногорская, д.5, корп.1</t>
  </si>
  <si>
    <t>Унифицированная форма № КС - 2</t>
  </si>
  <si>
    <t>Утверждена постановлением Госкомстата России</t>
  </si>
  <si>
    <t>от 11.11.99. № 100</t>
  </si>
  <si>
    <t>Код</t>
  </si>
  <si>
    <t>Форма по ОКУД</t>
  </si>
  <si>
    <t>Инвестор</t>
  </si>
  <si>
    <t>по ОКПО</t>
  </si>
  <si>
    <t>Заказчик</t>
  </si>
  <si>
    <t>ОАО МГТС</t>
  </si>
  <si>
    <t>04856548</t>
  </si>
  <si>
    <t>Подрядчик</t>
  </si>
  <si>
    <t>ООО "Спецрем ЗС" </t>
  </si>
  <si>
    <t>Стройка</t>
  </si>
  <si>
    <t xml:space="preserve">Выполнение работ по техническому обслуживанию сооружения  (ЗС ГО) </t>
  </si>
  <si>
    <t>Объект</t>
  </si>
  <si>
    <t>Защитное сооружение типа А-100 инв.№011532  по адресу:  г.Москва, ул.Знаменская, стр.10</t>
  </si>
  <si>
    <t>Вид деятельности по ОКДП</t>
  </si>
  <si>
    <t>Договор подряда</t>
  </si>
  <si>
    <t>Д160075091-21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</si>
  <si>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</si>
  <si>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</si>
  <si>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</si>
  <si>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</si>
  <si>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</si>
  <si>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</si>
  <si>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</si>
  <si>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</si>
  <si>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</si>
  <si>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</si>
  <si>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</si>
  <si>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Защитное сооружение ГО  по адресу:  г.Москва, ул. Ясногорская, д.5, корп.1</t>
  </si>
  <si>
    <t>Заказчик:</t>
  </si>
  <si>
    <t>Член Правления - заместитель Генерального директора 
по безопасности и режиму секретности  ПАО МГТС</t>
  </si>
  <si>
    <t xml:space="preserve">Лепетюхин В.Ф. </t>
  </si>
  <si>
    <t>Подрядчик:</t>
  </si>
  <si>
    <t>Ген. директор ООО "Спецрем ЗС</t>
  </si>
  <si>
    <t>Ген. директор ООО "Спецрем ЗС"</t>
  </si>
  <si>
    <t>Прокопьев О.С,</t>
  </si>
  <si>
    <t>Унифицированная форма № КС - 3</t>
  </si>
  <si>
    <t>от 11.11.99 № 100</t>
  </si>
  <si>
    <t>0322001</t>
  </si>
  <si>
    <t>(организация, адрес, телефон, факс)</t>
  </si>
  <si>
    <t>Заказчик  (Генподрядчик)</t>
  </si>
  <si>
    <t>67946962</t>
  </si>
  <si>
    <t>Подрядчик (Субподрядчик)</t>
  </si>
  <si>
    <t>(наименование, адрес)</t>
  </si>
  <si>
    <t>Договор подряда (контракт)</t>
  </si>
  <si>
    <t>номер</t>
  </si>
  <si>
    <t>02.03.2016</t>
  </si>
  <si>
    <t>СПРАВКА</t>
  </si>
  <si>
    <t>1</t>
  </si>
  <si>
    <t>28.03.2016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</si>
  <si>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</si>
  <si>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</si>
  <si>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</si>
  <si>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</si>
  <si>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</si>
  <si>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</si>
  <si>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</si>
  <si>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>в том числе облаг НДС:</t>
  </si>
  <si>
    <t>Сумма  НДС</t>
  </si>
  <si>
    <t>Всего с учётом НДС</t>
  </si>
  <si>
    <t>Заказчик (Генподрядчик)</t>
  </si>
  <si>
    <t>Член Правления - Заместитель Генерального директора 
по безопасности и режиму секретности  ПАО МГТС</t>
  </si>
  <si>
    <t>Лепетюхин В.Ф.</t>
  </si>
  <si>
    <t>(должность)</t>
  </si>
  <si>
    <t>(подпись)</t>
  </si>
  <si>
    <t>(расшифровка подписи)</t>
  </si>
  <si>
    <t>М.П.</t>
  </si>
  <si>
    <t>Ген. Директор
 ООО "Спецрем ЗС"</t>
  </si>
  <si>
    <t>Прокопьев О.С.</t>
  </si>
  <si>
    <t>Защитное сооружение ГО  по адресу: г.Москва, ул. Ясногорская, д.5, корп.1</t>
  </si>
  <si>
    <t>Работы по техническому обслуживанию сооружения  (ЗС ГО) по адресу:  г.Москва, ул. Ясногорская, д.5, корп.1</t>
  </si>
  <si>
    <t xml:space="preserve"> от «____» _________ 2017 года</t>
  </si>
  <si>
    <t>ООО «СИрС»</t>
  </si>
  <si>
    <t xml:space="preserve">С.В. Журавлёв </t>
  </si>
  <si>
    <t xml:space="preserve">"____"_____________________2017 год.                             </t>
  </si>
  <si>
    <t xml:space="preserve">"____"_____________________2017 год. </t>
  </si>
  <si>
    <t xml:space="preserve">Выполнение работ по техническому обслуживанию сооружения  (ЗС ГО) вместимостью до 50 чел </t>
  </si>
  <si>
    <t xml:space="preserve">D170319892-21 </t>
  </si>
  <si>
    <t>Генеральный директор ООО «СИрС»</t>
  </si>
  <si>
    <t>64298416</t>
  </si>
  <si>
    <t>18.10.2017</t>
  </si>
  <si>
    <t>Генеральный директор
 ООО «СИрС»</t>
  </si>
  <si>
    <t>Работы по техническому обслуживанию сооружения  (ЗС ГО) вместимостью до 50 чел по адресу:  г.Москва, ул. Ясногорская, д.5, корп.1</t>
  </si>
  <si>
    <t>11.12.2017</t>
  </si>
  <si>
    <t xml:space="preserve">м. </t>
  </si>
  <si>
    <t xml:space="preserve"> Испытание ЗС ГО на герметичность при внутреннем объеме помещения до 2000 куб. м. </t>
  </si>
  <si>
    <t xml:space="preserve"> Техническое обслуживание в объеме регламента N 1 (ТО-1). Запорно-регулирующая арматура от 50 до 150 мм. </t>
  </si>
  <si>
    <t xml:space="preserve">Техническое обслуживание в объеме регламента № 1 (ТО-1). Внутренние силовые сети. </t>
  </si>
  <si>
    <t xml:space="preserve">Техническое обслуживание в объеме регламента № 1 (ТО-1). Выключатель герметический, полугерметический. </t>
  </si>
  <si>
    <t xml:space="preserve">Техническое обслуживание в объеме регламента № 1 (ТО-1). Выключатель типа А-63, АЕ. </t>
  </si>
  <si>
    <t xml:space="preserve">Техническое обслуживание в объеме регламента № 1 (ТО-1). Выключатель типа АП, ВА. </t>
  </si>
  <si>
    <t xml:space="preserve">Техническое обслуживание в объеме регламента № 1 (ТО-1). Кнопка управления типа ПКУ, ПКЕ. </t>
  </si>
  <si>
    <t xml:space="preserve">Техническое обслуживание в объеме регламента № 1 (ТО-1). Осветительные сети. </t>
  </si>
  <si>
    <t xml:space="preserve">Техническое обслуживание в объеме регламента № 1 (ТО-1). Распределительное устройство типа РЩ, ГРЩ, ЩС. </t>
  </si>
  <si>
    <t xml:space="preserve">Техническое обслуживание в объеме регламента № 1 (ТО-1). Распределительное устройство типа УВР, АВР. </t>
  </si>
  <si>
    <t xml:space="preserve">Техническое обслуживание в объеме регламента № 1 (ТО-1).  Розетки. </t>
  </si>
  <si>
    <t xml:space="preserve">Техническое обслуживание в объеме регламента № 1 (ТО-1). Светильник с лампами накаливания типа ОСП, НСП, НП. </t>
  </si>
  <si>
    <t xml:space="preserve">Техническое обслуживание в объеме регламента № 2 (ТО-2). Сети заземления и заземляющие устройства. </t>
  </si>
  <si>
    <t xml:space="preserve">Техническое обслуживание в объеме регламента № 3 (ТО-3). Вентилятор электроручной ЭРВ-49. </t>
  </si>
  <si>
    <t xml:space="preserve">Техническое обслуживание в объеме регламента № 3 (ТО-3). Вентилятор электроручной ЭРВ-600/300. </t>
  </si>
  <si>
    <t xml:space="preserve">Техническое обслуживание в объеме регламента № 2 (ТО-2). Воздуховоды. </t>
  </si>
  <si>
    <t xml:space="preserve">Техническое обслуживание в объеме регламента № 2 (ТО-2). Заслонки дроссельные, шиберы. </t>
  </si>
  <si>
    <t>Техническое обслуживание в объеме регламента № 1 (ТО-1). Калорифер типа КСК</t>
  </si>
  <si>
    <t xml:space="preserve">Испытание ЗС ГО на герметичность при внутреннем объеме помещения от 500 до 2000 куб. м. </t>
  </si>
  <si>
    <t xml:space="preserve">Техническое обслуживание в объеме регламента № 3 (ТО-3). Клапан герметический ГК - 100 </t>
  </si>
  <si>
    <t xml:space="preserve">Техническое обслуживание в объеме регламента № 3 (ТО-3). Клапан герметический ГК - 150-300. </t>
  </si>
  <si>
    <t xml:space="preserve">Техническое обслуживание в объеме регламента № 3 (ТО-3). Клапан герметический ГК – 400-600. </t>
  </si>
  <si>
    <t xml:space="preserve">Техническое обслуживание в объеме регламента № 3 (ТО-3). Клапан типа КИД, КИДм. </t>
  </si>
  <si>
    <t xml:space="preserve">Техническое обслуживание в объеме регламента № 2 (ТО-2). Фильтр типа ФП-100, ФП-100у, ФПУ-200. </t>
  </si>
  <si>
    <t xml:space="preserve">Техническое обслуживание в объеме регламента № 3 (ТО-3). Фильтр ПФП-1000. </t>
  </si>
  <si>
    <t xml:space="preserve">Техническое обслуживание в объеме регламента № 3 (ТО-3). Фильтр типа ФЯР. </t>
  </si>
  <si>
    <t xml:space="preserve">Техническое обслуживание в объеме регламента № 3 (ТО-3). Двери защитно-герметические, герметические. </t>
  </si>
  <si>
    <t xml:space="preserve">Техническое обслуживание в объеме регламента № 3 (ТО-3). Противовзрывные устройства типа МЗС. </t>
  </si>
  <si>
    <t xml:space="preserve">Техническое обслуживание в объеме регламента № 3 (ТО-3). Противовзрывные устройства типа УЗС. </t>
  </si>
  <si>
    <t xml:space="preserve">Техническое обслуживание в объеме регламента № 3 (ТО-3). Расширительная камера типа РК. </t>
  </si>
  <si>
    <t xml:space="preserve">Техническое обслуживание в объеме регламента № 3 (ТО-3). Ставни защитно-герметические, герметические. </t>
  </si>
  <si>
    <t>Техническое обслуживание в объеме регламента №1 (ТО-1). Насос ручной типа БКФ-4</t>
  </si>
  <si>
    <t>Техническое обслуживание в объеме регламента №1 (ТО-1). Насос фекальный типа ФГ, ФГП</t>
  </si>
  <si>
    <t xml:space="preserve">Техническое обслуживание в объеме регламента № 3 (ТО-3). Бак запаса воды типа БВ. </t>
  </si>
  <si>
    <t xml:space="preserve">Техническое обслуживание в объеме регламента № 1 (ТО-1). Выпускные устройства канализации. </t>
  </si>
  <si>
    <t xml:space="preserve">Техническое обслуживание в объеме регламента № 1 (ТО-1). Запорно-регулирующая арматура 0 до 50 мм. </t>
  </si>
  <si>
    <t xml:space="preserve">Техническое обслуживание в объеме регламента № 1 (ТО-1). Запорно-регулирующая арматура 0 от 50 до 150 мм. </t>
  </si>
  <si>
    <t>сеть</t>
  </si>
  <si>
    <t>шт.</t>
  </si>
  <si>
    <t xml:space="preserve">Техническое обслуживание в объеме регламента № 1 (ТО-1). Пускатель магнитный типа ПМЕ, ПМУ. </t>
  </si>
  <si>
    <t>куб. м</t>
  </si>
  <si>
    <t>Техническое обслуживание в объеме регламента № 2 (ТО-2). Вентилятор центробежный № до 5,0</t>
  </si>
  <si>
    <t>Выполнение работ по техническому обслуживанию сооружения  (ЗС ГО) по адресу: 1-й Дорожный пр., 3Б стр.1</t>
  </si>
  <si>
    <t>м</t>
  </si>
  <si>
    <t>ТЕХНИЧЕСКОЕ ЗАДАНИЕ ВИДА/ОБЪЕМА РАБОТ</t>
  </si>
  <si>
    <t>Выполнение работ по техническому обслуживанию сооружения  (ЗС ГО) по адресу: г.Москва, ул. Знаменская, д. 10 (II этап)</t>
  </si>
  <si>
    <t>Наименование оборудования</t>
  </si>
  <si>
    <t>Единица измерения</t>
  </si>
  <si>
    <t>Кол-во единиц</t>
  </si>
  <si>
    <t>Регламент ТО</t>
  </si>
  <si>
    <t>Кол-во ТО на период обслуживания</t>
  </si>
  <si>
    <t>ЭЛЕКТРОСНАБЖЕНИЕ, ОСВЕЩЕНИЕ</t>
  </si>
  <si>
    <t>Сети заземления и заземляющие устройства</t>
  </si>
  <si>
    <t>Сеть</t>
  </si>
  <si>
    <t>ТО-1</t>
  </si>
  <si>
    <t>ВЕНТКАМЕРА №1</t>
  </si>
  <si>
    <t xml:space="preserve">Выключатель герметический, полугерметический </t>
  </si>
  <si>
    <t>Розетка</t>
  </si>
  <si>
    <t xml:space="preserve">Кнопка управления </t>
  </si>
  <si>
    <t xml:space="preserve">Светильник с лампами накаливания </t>
  </si>
  <si>
    <t>Вентилятор центробежный ВЦ 4-75-6,3</t>
  </si>
  <si>
    <t>ТО-2</t>
  </si>
  <si>
    <t>ТО-3</t>
  </si>
  <si>
    <t>Клапан герметический ГК ИА 01010-600</t>
  </si>
  <si>
    <t>Унифицированная защитная секция типа УЗС-1</t>
  </si>
  <si>
    <t>Расширительная камера РКФ-6</t>
  </si>
  <si>
    <t>Клапан воздушный утепленный с эл./приводом</t>
  </si>
  <si>
    <t>Клапан лепестковый</t>
  </si>
  <si>
    <t>Дроссельный клапан</t>
  </si>
  <si>
    <t>ВЕНТКАМЕРА №2</t>
  </si>
  <si>
    <t>Светильник с лампами накаливания</t>
  </si>
  <si>
    <t>Фильтр ячейковый типа ФЯР</t>
  </si>
  <si>
    <t>Клапан воздушный решетчатый</t>
  </si>
  <si>
    <t>Вентилятор центробежный ВЦ 14-46-2,5</t>
  </si>
  <si>
    <t>Клапан герметический ГК ИА 01010-400</t>
  </si>
  <si>
    <t>Кнопка управления ГК ИА 01009-600 №9</t>
  </si>
  <si>
    <t>Клапан герметический ГК ИА 01009-600</t>
  </si>
  <si>
    <t>Кнопка управления ГК ИА 01009-600 №10</t>
  </si>
  <si>
    <t>Дросельный клапан</t>
  </si>
  <si>
    <t xml:space="preserve">Фильтры-поглотители ФП-300  </t>
  </si>
  <si>
    <t>ТО</t>
  </si>
  <si>
    <t>ВЕНТКАМЕРА №3</t>
  </si>
  <si>
    <t xml:space="preserve">Пульт управления </t>
  </si>
  <si>
    <t>Кнопка управления ГК ИА 01009-600 №13</t>
  </si>
  <si>
    <t>ДИЗЕЛЬНАЯ</t>
  </si>
  <si>
    <t>Дизель 6-и цилиндровый типа ДГМА</t>
  </si>
  <si>
    <t xml:space="preserve">ДЭС </t>
  </si>
  <si>
    <t>ВО</t>
  </si>
  <si>
    <t>Генератор ГСФ-100 БК №386897 0686</t>
  </si>
  <si>
    <t xml:space="preserve">Аккумуляторная батарея </t>
  </si>
  <si>
    <t>Вентилятор центробежный ВЦ 4-70-8</t>
  </si>
  <si>
    <t xml:space="preserve">Принудительно естественная система </t>
  </si>
  <si>
    <t>Расширительная камера РК-2-II</t>
  </si>
  <si>
    <t>Двери защитно-герметические ДУ-IV-2</t>
  </si>
  <si>
    <t>Двери защитно-герметические ДУ-II-2</t>
  </si>
  <si>
    <t xml:space="preserve">Клапан избыточного давления типа КИД-150 </t>
  </si>
  <si>
    <t>ВЕНТКАМЕРА №4</t>
  </si>
  <si>
    <t xml:space="preserve">Распределительное устройство </t>
  </si>
  <si>
    <t>Вентилятор центробежный ВЦ 4-70-6,3</t>
  </si>
  <si>
    <t>Клапан герметический ГК ИА 01010 - 400</t>
  </si>
  <si>
    <t>Кнопка управления ГК ИА 01009-600 №19</t>
  </si>
  <si>
    <t>Кнопка управления ГК ИА 01009-400 №20</t>
  </si>
  <si>
    <t>Клапан герметический ГК ИА 01009-400</t>
  </si>
  <si>
    <t>ВЕНТКАМЕРА №5</t>
  </si>
  <si>
    <t>Выключатель герметический, полугерметический</t>
  </si>
  <si>
    <t>Клапан герметический КБО - 600</t>
  </si>
  <si>
    <t>ОСНОВНОЕ ПОМЕЩЕНИЕ (ЗАЛ) ДЛЯ УКРЫВАЕМЫХ</t>
  </si>
  <si>
    <t>Ворота защитно-герметические ВУ-II-5</t>
  </si>
  <si>
    <t>Ворота герметические ВУ-IV</t>
  </si>
  <si>
    <t>Двери герметические ДУ-IV-2</t>
  </si>
  <si>
    <t>Двери защитно-герметические ДУ-II-3</t>
  </si>
  <si>
    <t>Двери герметические ДУ-IV-3</t>
  </si>
  <si>
    <t>Клапан герметический ГК ИА 01010-200</t>
  </si>
  <si>
    <t xml:space="preserve">САНУЗЕЛ (М Ж) </t>
  </si>
  <si>
    <t>ЭЛЕКТРОЩИТОВАЯ</t>
  </si>
  <si>
    <t xml:space="preserve">Распределительное устройство  </t>
  </si>
  <si>
    <t>КОМНАТА ОТДЫХА</t>
  </si>
  <si>
    <t>Светильник с люминесцентной лампой</t>
  </si>
  <si>
    <t>КОМНАТА КОМЕНТДАНТА</t>
  </si>
  <si>
    <t xml:space="preserve">Светильник с люминесцентной лампой </t>
  </si>
  <si>
    <t xml:space="preserve">Розетка </t>
  </si>
  <si>
    <t>УЧЕБНЫЙ КЛАСС</t>
  </si>
  <si>
    <t>КОРРИДОР</t>
  </si>
  <si>
    <t>ТЕПЛОВОЙ ПУНКТ</t>
  </si>
  <si>
    <t>Светильник с лампой накаливания</t>
  </si>
  <si>
    <t>КОМНАТА ОТДЫХА ОХРАНЫ</t>
  </si>
  <si>
    <t>КОМНАТА ОХРАНЫ</t>
  </si>
  <si>
    <t>ОСНОВНОЙ ВЫЕЗД</t>
  </si>
  <si>
    <t>ЭВАКУАЦИОННЫЙ ВЫЕЗД</t>
  </si>
  <si>
    <t xml:space="preserve">Выключатель герметический, полугерметический  </t>
  </si>
  <si>
    <t>ЭВАКУАЦИОННЫЙ ВЫХОД №1</t>
  </si>
  <si>
    <t>ЭВАКУАЦИОННЫЙ ВЫХОД №2</t>
  </si>
  <si>
    <t>ЭВАКУАЦИОННЫЙ ВЫХОД №3</t>
  </si>
  <si>
    <t>КАНАЛИЗАЦИЯ и ВОДОПРОВОД</t>
  </si>
  <si>
    <t xml:space="preserve">Баки запаса воды Б-2-2 </t>
  </si>
  <si>
    <t xml:space="preserve">Арматура сливных бачков </t>
  </si>
  <si>
    <t xml:space="preserve">Выпускные устройства канализации </t>
  </si>
  <si>
    <t xml:space="preserve">Запорно-регулирующая арматура D до 50 мм </t>
  </si>
  <si>
    <t>Запорно-регулирующая арматура D от 50 до 150 мм</t>
  </si>
  <si>
    <t xml:space="preserve">Насос фекальный типа ФГ, ФГП  </t>
  </si>
  <si>
    <t>Насос дренажный ГНОМ 10х10</t>
  </si>
  <si>
    <t xml:space="preserve">Приямки, смотровые колодцы  </t>
  </si>
  <si>
    <t xml:space="preserve">Резервуар насосных станций  </t>
  </si>
  <si>
    <t xml:space="preserve">Решетка (канализация)  </t>
  </si>
  <si>
    <t>Выполнение работ по техническому обслуживанию сооружения  (ЗС ГО) по адресу: ул. Ангарская, 26</t>
  </si>
  <si>
    <t>Техническое обслуживание в объеме регламента № 3 (ТО-1). Вентилятор центробежный № до 5,0</t>
  </si>
  <si>
    <t>Выполнение работ по техническому обслуживанию сооружения  (ЗС ГО) по адресу: ул. Санникова, 11, к. 2</t>
  </si>
  <si>
    <t>Выполнение работ по техническому обслуживанию сооружения  (ЗС ГО) по адресу: ул. Хачатуряна, 5</t>
  </si>
  <si>
    <t>Выполнение работ по техническому обслуживанию сооружения  (ЗС ГО) по адресу: ул. Яблочкова, 19а</t>
  </si>
  <si>
    <t xml:space="preserve">ТЕХНИЧЕСКОЕ ЗАДАНИЕ ВИДА/ОБЪЕМА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</si>
</sst>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indexed="9"/>
      <name val="Times New Roman"/>
      <family val="1"/>
      <charset val="204"/>
    </font>
    <font>
      <sz val="8"/>
      <color indexed="9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Arial Cyr"/>
      <charset val="204"/>
    </font>
    <font>
      <b/>
      <sz val="11"/>
      <color theme="0"/>
      <name val="Arial Cyr"/>
      <charset val="204"/>
    </font>
    <font>
      <b/>
      <sz val="14"/>
      <color theme="0"/>
      <name val="Arial Cyr"/>
      <charset val="204"/>
    </font>
    <font>
      <sz val="12"/>
      <color theme="0"/>
      <name val="Arial Cyr"/>
      <charset val="204"/>
    </font>
    <font>
      <b/>
      <sz val="12"/>
      <color theme="0"/>
      <name val="Arial Cyr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09">
    <xf numFmtId="0" fontId="0" fillId="0" borderId="0" xfId="0"/>
    <xf numFmtId="0" fontId="3" fillId="0" borderId="0" xfId="0" applyFont="1" applyFill="1" applyBorder="1" applyAlignment="1">
      <alignment wrapText="1"/>
    </xf>
    <xf numFmtId="4" fontId="4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0" xfId="0" applyFont="1" applyBorder="1"/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wrapText="1" shrinkToFit="1"/>
    </xf>
    <xf numFmtId="2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/>
    <xf numFmtId="0" fontId="13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  <xf numFmtId="4" fontId="12" fillId="0" borderId="0" xfId="0" applyNumberFormat="1" applyFont="1" applyAlignment="1">
      <alignment wrapText="1"/>
    </xf>
    <xf numFmtId="0" fontId="12" fillId="0" borderId="4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1" xfId="0" applyFont="1" applyBorder="1"/>
    <xf numFmtId="0" fontId="0" fillId="0" borderId="0" xfId="0" applyFont="1"/>
    <xf numFmtId="0" fontId="3" fillId="0" borderId="0" xfId="0" applyFont="1" applyBorder="1" applyAlignment="1"/>
    <xf numFmtId="4" fontId="6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20" fillId="0" borderId="0" xfId="0" applyFont="1"/>
    <xf numFmtId="0" fontId="19" fillId="0" borderId="0" xfId="0" applyFont="1"/>
    <xf numFmtId="0" fontId="19" fillId="2" borderId="0" xfId="0" applyNumberFormat="1" applyFont="1" applyFill="1" applyBorder="1" applyAlignment="1" applyProtection="1">
      <alignment horizontal="left" vertical="top"/>
    </xf>
    <xf numFmtId="0" fontId="20" fillId="0" borderId="4" xfId="0" applyFont="1" applyBorder="1"/>
    <xf numFmtId="0" fontId="34" fillId="0" borderId="0" xfId="0" applyFont="1"/>
    <xf numFmtId="0" fontId="35" fillId="0" borderId="0" xfId="0" applyFont="1" applyBorder="1" applyAlignment="1"/>
    <xf numFmtId="0" fontId="36" fillId="0" borderId="0" xfId="0" applyFont="1"/>
    <xf numFmtId="164" fontId="37" fillId="0" borderId="0" xfId="0" applyNumberFormat="1" applyFont="1"/>
    <xf numFmtId="4" fontId="38" fillId="0" borderId="0" xfId="0" applyNumberFormat="1" applyFont="1" applyBorder="1"/>
    <xf numFmtId="4" fontId="21" fillId="0" borderId="0" xfId="0" applyNumberFormat="1" applyFont="1"/>
    <xf numFmtId="0" fontId="9" fillId="0" borderId="0" xfId="0" applyFont="1" applyAlignment="1"/>
    <xf numFmtId="0" fontId="9" fillId="2" borderId="0" xfId="0" applyNumberFormat="1" applyFont="1" applyFill="1" applyBorder="1" applyAlignment="1" applyProtection="1">
      <alignment horizontal="left" vertical="top"/>
    </xf>
    <xf numFmtId="0" fontId="0" fillId="0" borderId="4" xfId="0" applyFont="1" applyBorder="1"/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4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12" fillId="0" borderId="3" xfId="0" applyNumberFormat="1" applyFont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4" fontId="12" fillId="3" borderId="3" xfId="0" applyNumberFormat="1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22" fillId="0" borderId="0" xfId="0" applyNumberFormat="1" applyFont="1" applyFill="1" applyBorder="1" applyAlignment="1" applyProtection="1"/>
    <xf numFmtId="0" fontId="24" fillId="0" borderId="0" xfId="0" applyFont="1"/>
    <xf numFmtId="0" fontId="25" fillId="0" borderId="0" xfId="0" applyNumberFormat="1" applyFont="1" applyFill="1" applyBorder="1" applyAlignment="1" applyProtection="1"/>
    <xf numFmtId="0" fontId="26" fillId="0" borderId="0" xfId="0" applyFont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4" xfId="0" applyNumberFormat="1" applyFont="1" applyFill="1" applyBorder="1" applyAlignment="1" applyProtection="1"/>
    <xf numFmtId="0" fontId="28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0" xfId="0" applyFont="1"/>
    <xf numFmtId="0" fontId="28" fillId="0" borderId="5" xfId="0" applyFont="1" applyBorder="1"/>
    <xf numFmtId="0" fontId="24" fillId="0" borderId="5" xfId="0" applyFont="1" applyBorder="1"/>
    <xf numFmtId="0" fontId="22" fillId="0" borderId="0" xfId="0" applyNumberFormat="1" applyFont="1"/>
    <xf numFmtId="0" fontId="28" fillId="0" borderId="5" xfId="0" applyNumberFormat="1" applyFont="1" applyBorder="1"/>
    <xf numFmtId="0" fontId="24" fillId="0" borderId="0" xfId="0" applyNumberFormat="1" applyFont="1"/>
    <xf numFmtId="0" fontId="22" fillId="0" borderId="6" xfId="0" applyNumberFormat="1" applyFont="1" applyFill="1" applyBorder="1" applyAlignment="1" applyProtection="1"/>
    <xf numFmtId="0" fontId="22" fillId="0" borderId="7" xfId="0" applyNumberFormat="1" applyFont="1" applyFill="1" applyBorder="1" applyAlignment="1" applyProtection="1">
      <alignment horizontal="center"/>
    </xf>
    <xf numFmtId="14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4" fillId="0" borderId="1" xfId="0" applyFont="1" applyBorder="1"/>
    <xf numFmtId="0" fontId="29" fillId="0" borderId="0" xfId="0" applyFont="1"/>
    <xf numFmtId="0" fontId="22" fillId="0" borderId="1" xfId="0" applyNumberFormat="1" applyFont="1" applyFill="1" applyBorder="1" applyAlignment="1" applyProtection="1">
      <alignment horizontal="center" vertical="top"/>
    </xf>
    <xf numFmtId="0" fontId="22" fillId="0" borderId="8" xfId="0" applyNumberFormat="1" applyFont="1" applyFill="1" applyBorder="1" applyAlignment="1" applyProtection="1">
      <alignment horizontal="center"/>
    </xf>
    <xf numFmtId="14" fontId="22" fillId="0" borderId="9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23" fillId="0" borderId="0" xfId="0" applyFont="1"/>
    <xf numFmtId="0" fontId="9" fillId="0" borderId="0" xfId="0" applyNumberFormat="1" applyFont="1" applyFill="1" applyBorder="1" applyAlignment="1" applyProtection="1"/>
    <xf numFmtId="2" fontId="30" fillId="0" borderId="0" xfId="0" applyNumberFormat="1" applyFont="1"/>
    <xf numFmtId="0" fontId="0" fillId="0" borderId="0" xfId="0" applyAlignment="1">
      <alignment horizontal="right" vertical="top"/>
    </xf>
    <xf numFmtId="0" fontId="0" fillId="0" borderId="4" xfId="0" applyBorder="1"/>
    <xf numFmtId="0" fontId="31" fillId="0" borderId="0" xfId="0" applyFont="1"/>
    <xf numFmtId="0" fontId="0" fillId="0" borderId="0" xfId="0" applyAlignment="1">
      <alignment horizontal="right"/>
    </xf>
    <xf numFmtId="0" fontId="9" fillId="0" borderId="0" xfId="1" applyFont="1"/>
    <xf numFmtId="0" fontId="32" fillId="0" borderId="0" xfId="1" applyFont="1"/>
    <xf numFmtId="0" fontId="9" fillId="0" borderId="0" xfId="1" applyFont="1" applyBorder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33" fillId="0" borderId="0" xfId="1" applyFont="1"/>
    <xf numFmtId="0" fontId="9" fillId="0" borderId="0" xfId="1" applyFont="1" applyAlignment="1">
      <alignment vertical="top"/>
    </xf>
    <xf numFmtId="0" fontId="9" fillId="0" borderId="10" xfId="1" applyFont="1" applyBorder="1"/>
    <xf numFmtId="0" fontId="9" fillId="0" borderId="11" xfId="1" applyFont="1" applyBorder="1"/>
    <xf numFmtId="0" fontId="10" fillId="0" borderId="0" xfId="1" applyFont="1"/>
    <xf numFmtId="0" fontId="9" fillId="0" borderId="1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/>
    <xf numFmtId="0" fontId="9" fillId="0" borderId="12" xfId="1" applyFont="1" applyBorder="1" applyAlignment="1"/>
    <xf numFmtId="0" fontId="5" fillId="0" borderId="12" xfId="1" applyBorder="1" applyAlignment="1"/>
    <xf numFmtId="0" fontId="9" fillId="0" borderId="12" xfId="1" applyFont="1" applyBorder="1" applyAlignment="1">
      <alignment horizontal="right"/>
    </xf>
    <xf numFmtId="0" fontId="5" fillId="0" borderId="0" xfId="1" applyAlignment="1"/>
    <xf numFmtId="0" fontId="9" fillId="0" borderId="0" xfId="1" applyFont="1" applyBorder="1" applyAlignment="1"/>
    <xf numFmtId="0" fontId="9" fillId="0" borderId="0" xfId="1" applyFont="1" applyAlignment="1"/>
    <xf numFmtId="0" fontId="33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4" borderId="0" xfId="1" applyFont="1" applyFill="1"/>
    <xf numFmtId="14" fontId="22" fillId="4" borderId="9" xfId="0" applyNumberFormat="1" applyFont="1" applyFill="1" applyBorder="1" applyAlignment="1" applyProtection="1">
      <alignment horizontal="center"/>
    </xf>
    <xf numFmtId="0" fontId="29" fillId="4" borderId="0" xfId="0" applyFont="1" applyFill="1"/>
    <xf numFmtId="14" fontId="22" fillId="4" borderId="1" xfId="0" applyNumberFormat="1" applyFont="1" applyFill="1" applyBorder="1" applyAlignment="1" applyProtection="1">
      <alignment horizontal="center"/>
    </xf>
    <xf numFmtId="0" fontId="24" fillId="4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45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7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/>
    </xf>
    <xf numFmtId="0" fontId="46" fillId="5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5" borderId="1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3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40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0" borderId="4" xfId="1" applyFont="1" applyBorder="1" applyAlignment="1">
      <alignment horizontal="center" wrapText="1"/>
    </xf>
    <xf numFmtId="0" fontId="9" fillId="0" borderId="4" xfId="1" applyFont="1" applyBorder="1" applyAlignment="1">
      <alignment horizontal="center"/>
    </xf>
    <xf numFmtId="0" fontId="33" fillId="0" borderId="12" xfId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5" fillId="0" borderId="0" xfId="1"/>
    <xf numFmtId="0" fontId="5" fillId="0" borderId="29" xfId="1" applyBorder="1"/>
    <xf numFmtId="4" fontId="9" fillId="0" borderId="3" xfId="1" applyNumberFormat="1" applyFont="1" applyBorder="1" applyAlignment="1">
      <alignment horizontal="right"/>
    </xf>
    <xf numFmtId="4" fontId="9" fillId="0" borderId="5" xfId="1" applyNumberFormat="1" applyFont="1" applyBorder="1" applyAlignment="1">
      <alignment horizontal="right"/>
    </xf>
    <xf numFmtId="4" fontId="9" fillId="0" borderId="2" xfId="1" applyNumberFormat="1" applyFont="1" applyBorder="1" applyAlignment="1">
      <alignment horizontal="right"/>
    </xf>
    <xf numFmtId="4" fontId="5" fillId="0" borderId="5" xfId="1" applyNumberForma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9" fillId="0" borderId="12" xfId="1" applyFont="1" applyBorder="1" applyAlignment="1">
      <alignment horizontal="right"/>
    </xf>
    <xf numFmtId="0" fontId="5" fillId="0" borderId="12" xfId="1" applyBorder="1"/>
    <xf numFmtId="0" fontId="5" fillId="0" borderId="17" xfId="1" applyBorder="1"/>
    <xf numFmtId="0" fontId="9" fillId="0" borderId="1" xfId="1" applyFont="1" applyBorder="1" applyAlignment="1">
      <alignment horizontal="center"/>
    </xf>
    <xf numFmtId="0" fontId="9" fillId="0" borderId="5" xfId="1" applyFont="1" applyBorder="1"/>
    <xf numFmtId="49" fontId="9" fillId="0" borderId="27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horizontal="left" wrapText="1"/>
    </xf>
    <xf numFmtId="0" fontId="9" fillId="0" borderId="1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9" fillId="0" borderId="21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24" xfId="1" applyFont="1" applyBorder="1" applyAlignment="1">
      <alignment horizontal="left" wrapText="1"/>
    </xf>
    <xf numFmtId="49" fontId="9" fillId="0" borderId="25" xfId="1" applyNumberFormat="1" applyFont="1" applyBorder="1" applyAlignment="1">
      <alignment horizontal="center"/>
    </xf>
    <xf numFmtId="49" fontId="9" fillId="0" borderId="26" xfId="1" applyNumberFormat="1" applyFont="1" applyBorder="1" applyAlignment="1">
      <alignment horizontal="center"/>
    </xf>
    <xf numFmtId="4" fontId="9" fillId="0" borderId="26" xfId="1" applyNumberFormat="1" applyFont="1" applyBorder="1" applyAlignment="1">
      <alignment horizontal="right" wrapText="1"/>
    </xf>
    <xf numFmtId="4" fontId="9" fillId="0" borderId="26" xfId="1" applyNumberFormat="1" applyFont="1" applyBorder="1" applyAlignment="1">
      <alignment horizontal="right"/>
    </xf>
    <xf numFmtId="4" fontId="9" fillId="0" borderId="28" xfId="1" applyNumberFormat="1" applyFont="1" applyBorder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9" fillId="0" borderId="17" xfId="1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14" fontId="9" fillId="0" borderId="19" xfId="1" applyNumberFormat="1" applyFont="1" applyBorder="1" applyAlignment="1">
      <alignment horizontal="center"/>
    </xf>
    <xf numFmtId="14" fontId="9" fillId="0" borderId="15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3" xfId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49" fontId="9" fillId="0" borderId="1" xfId="1" applyNumberFormat="1" applyFont="1" applyBorder="1" applyAlignment="1">
      <alignment horizontal="center" wrapText="1"/>
    </xf>
    <xf numFmtId="49" fontId="9" fillId="0" borderId="3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0" fontId="9" fillId="0" borderId="4" xfId="1" applyFont="1" applyBorder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0" applyNumberFormat="1" applyFont="1" applyFill="1" applyBorder="1" applyAlignment="1" applyProtection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30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16" fillId="0" borderId="12" xfId="0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2" fillId="0" borderId="4" xfId="0" applyNumberFormat="1" applyFont="1" applyFill="1" applyBorder="1" applyAlignment="1" applyProtection="1">
      <alignment horizontal="center"/>
    </xf>
    <xf numFmtId="49" fontId="22" fillId="0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Alignment="1">
      <alignment horizontal="center"/>
    </xf>
    <xf numFmtId="0" fontId="24" fillId="0" borderId="5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center"/>
    </xf>
    <xf numFmtId="14" fontId="22" fillId="0" borderId="1" xfId="0" applyNumberFormat="1" applyFont="1" applyFill="1" applyBorder="1" applyAlignment="1" applyProtection="1">
      <alignment horizontal="center"/>
    </xf>
    <xf numFmtId="4" fontId="9" fillId="4" borderId="26" xfId="1" applyNumberFormat="1" applyFont="1" applyFill="1" applyBorder="1" applyAlignment="1">
      <alignment horizontal="right" wrapText="1"/>
    </xf>
    <xf numFmtId="4" fontId="9" fillId="4" borderId="26" xfId="1" applyNumberFormat="1" applyFont="1" applyFill="1" applyBorder="1" applyAlignment="1">
      <alignment horizontal="right"/>
    </xf>
    <xf numFmtId="4" fontId="9" fillId="4" borderId="1" xfId="1" applyNumberFormat="1" applyFont="1" applyFill="1" applyBorder="1" applyAlignment="1">
      <alignment horizontal="right"/>
    </xf>
    <xf numFmtId="4" fontId="9" fillId="4" borderId="28" xfId="1" applyNumberFormat="1" applyFont="1" applyFill="1" applyBorder="1" applyAlignment="1">
      <alignment horizontal="right"/>
    </xf>
    <xf numFmtId="4" fontId="9" fillId="4" borderId="3" xfId="1" applyNumberFormat="1" applyFont="1" applyFill="1" applyBorder="1" applyAlignment="1">
      <alignment horizontal="right"/>
    </xf>
    <xf numFmtId="49" fontId="9" fillId="4" borderId="18" xfId="1" applyNumberFormat="1" applyFont="1" applyFill="1" applyBorder="1" applyAlignment="1">
      <alignment horizontal="center" vertical="center"/>
    </xf>
    <xf numFmtId="49" fontId="9" fillId="4" borderId="19" xfId="1" applyNumberFormat="1" applyFont="1" applyFill="1" applyBorder="1" applyAlignment="1">
      <alignment horizontal="center" vertical="center"/>
    </xf>
    <xf numFmtId="49" fontId="9" fillId="4" borderId="20" xfId="1" applyNumberFormat="1" applyFont="1" applyFill="1" applyBorder="1" applyAlignment="1">
      <alignment horizontal="center" vertical="center"/>
    </xf>
    <xf numFmtId="49" fontId="9" fillId="4" borderId="18" xfId="1" applyNumberFormat="1" applyFont="1" applyFill="1" applyBorder="1" applyAlignment="1">
      <alignment horizontal="center"/>
    </xf>
    <xf numFmtId="14" fontId="9" fillId="4" borderId="19" xfId="1" applyNumberFormat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4" fontId="9" fillId="4" borderId="15" xfId="1" applyNumberFormat="1" applyFont="1" applyFill="1" applyBorder="1" applyAlignment="1">
      <alignment horizontal="center"/>
    </xf>
    <xf numFmtId="49" fontId="9" fillId="4" borderId="1" xfId="1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 wrapText="1"/>
    </xf>
    <xf numFmtId="49" fontId="9" fillId="4" borderId="5" xfId="1" applyNumberFormat="1" applyFont="1" applyFill="1" applyBorder="1" applyAlignment="1">
      <alignment horizontal="center" wrapText="1"/>
    </xf>
    <xf numFmtId="49" fontId="9" fillId="4" borderId="2" xfId="1" applyNumberFormat="1" applyFont="1" applyFill="1" applyBorder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22" fillId="4" borderId="1" xfId="0" applyNumberFormat="1" applyFont="1" applyFill="1" applyBorder="1" applyAlignment="1" applyProtection="1">
      <alignment horizontal="center"/>
    </xf>
    <xf numFmtId="14" fontId="22" fillId="4" borderId="1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КС-3 ок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topLeftCell="A10" zoomScale="98" zoomScaleSheetLayoutView="98" workbookViewId="0">
      <selection activeCell="V34" sqref="V34:AD34"/>
    </sheetView>
  </sheetViews>
  <sheetFormatPr defaultRowHeight="12.75" x14ac:dyDescent="0.2"/>
  <cols>
    <col min="1" max="1" width="2" style="114" customWidth="1"/>
    <col min="2" max="3" width="1.85546875" style="114" customWidth="1"/>
    <col min="4" max="4" width="1.42578125" style="114" customWidth="1"/>
    <col min="5" max="12" width="1.85546875" style="114" customWidth="1"/>
    <col min="13" max="13" width="1.28515625" style="114" customWidth="1"/>
    <col min="14" max="14" width="1.7109375" style="114" customWidth="1"/>
    <col min="15" max="15" width="1.85546875" style="114" customWidth="1"/>
    <col min="16" max="16" width="1.42578125" style="114" customWidth="1"/>
    <col min="17" max="17" width="1" style="114" customWidth="1"/>
    <col min="18" max="22" width="1.85546875" style="114" customWidth="1"/>
    <col min="23" max="23" width="13.140625" style="114" customWidth="1"/>
    <col min="24" max="25" width="1.85546875" style="114" customWidth="1"/>
    <col min="26" max="26" width="2.5703125" style="114" customWidth="1"/>
    <col min="27" max="28" width="1.85546875" style="114" customWidth="1"/>
    <col min="29" max="29" width="2.140625" style="114" customWidth="1"/>
    <col min="30" max="35" width="1.85546875" style="114" customWidth="1"/>
    <col min="36" max="36" width="1.140625" style="114" customWidth="1"/>
    <col min="37" max="37" width="2.42578125" style="114" customWidth="1"/>
    <col min="38" max="38" width="1.85546875" style="114" customWidth="1"/>
    <col min="39" max="40" width="2" style="114" customWidth="1"/>
    <col min="41" max="42" width="0.85546875" style="114" customWidth="1"/>
    <col min="43" max="43" width="1.5703125" style="114" customWidth="1"/>
    <col min="44" max="44" width="1.7109375" style="114" customWidth="1"/>
    <col min="45" max="45" width="1.5703125" style="114" customWidth="1"/>
    <col min="46" max="46" width="1.85546875" style="114" customWidth="1"/>
    <col min="47" max="47" width="1.5703125" style="114" customWidth="1"/>
    <col min="48" max="48" width="2.85546875" style="114" customWidth="1"/>
    <col min="49" max="49" width="9.7109375" style="114" customWidth="1"/>
    <col min="50" max="51" width="1.5703125" style="114" hidden="1" customWidth="1"/>
    <col min="52" max="52" width="5.5703125" style="114" hidden="1" customWidth="1"/>
    <col min="53" max="53" width="0.28515625" style="114" customWidth="1"/>
    <col min="54" max="54" width="2" style="114" customWidth="1"/>
    <col min="55" max="16384" width="9.140625" style="114"/>
  </cols>
  <sheetData>
    <row r="1" spans="1:54" ht="11.1" customHeight="1" x14ac:dyDescent="0.2">
      <c r="AG1" s="115" t="s">
        <v>498</v>
      </c>
    </row>
    <row r="2" spans="1:54" ht="11.1" hidden="1" customHeight="1" x14ac:dyDescent="0.2">
      <c r="AG2" s="115" t="s">
        <v>461</v>
      </c>
    </row>
    <row r="3" spans="1:54" ht="11.1" hidden="1" customHeight="1" x14ac:dyDescent="0.2">
      <c r="AG3" s="115" t="s">
        <v>499</v>
      </c>
    </row>
    <row r="4" spans="1:54" ht="11.1" customHeight="1" x14ac:dyDescent="0.2">
      <c r="AG4" s="115"/>
    </row>
    <row r="5" spans="1:54" x14ac:dyDescent="0.2">
      <c r="AP5" s="208" t="s">
        <v>463</v>
      </c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116"/>
    </row>
    <row r="6" spans="1:54" x14ac:dyDescent="0.2">
      <c r="AG6" s="259" t="s">
        <v>464</v>
      </c>
      <c r="AH6" s="259"/>
      <c r="AI6" s="259"/>
      <c r="AJ6" s="259"/>
      <c r="AK6" s="259"/>
      <c r="AL6" s="259"/>
      <c r="AM6" s="259"/>
      <c r="AN6" s="259"/>
      <c r="AO6" s="197"/>
      <c r="AP6" s="211" t="s">
        <v>500</v>
      </c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116"/>
    </row>
    <row r="7" spans="1:54" ht="9.75" customHeight="1" x14ac:dyDescent="0.2"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116"/>
    </row>
    <row r="8" spans="1:54" ht="12.75" customHeight="1" x14ac:dyDescent="0.2">
      <c r="A8" s="114" t="s">
        <v>465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18" t="s">
        <v>466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116"/>
    </row>
    <row r="9" spans="1:54" ht="9.75" customHeight="1" x14ac:dyDescent="0.2">
      <c r="R9" s="119" t="s">
        <v>501</v>
      </c>
      <c r="AP9" s="211" t="s">
        <v>469</v>
      </c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116"/>
    </row>
    <row r="10" spans="1:54" ht="16.5" customHeight="1" x14ac:dyDescent="0.2">
      <c r="A10" s="114" t="s">
        <v>502</v>
      </c>
      <c r="L10" s="116"/>
      <c r="M10" s="257" t="s">
        <v>456</v>
      </c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118" t="s">
        <v>466</v>
      </c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116"/>
    </row>
    <row r="11" spans="1:54" ht="9.75" customHeight="1" x14ac:dyDescent="0.2">
      <c r="R11" s="119" t="s">
        <v>501</v>
      </c>
      <c r="AP11" s="211" t="s">
        <v>503</v>
      </c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116"/>
    </row>
    <row r="12" spans="1:54" x14ac:dyDescent="0.2">
      <c r="A12" s="114" t="s">
        <v>504</v>
      </c>
      <c r="N12" s="195" t="s">
        <v>455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18" t="s">
        <v>466</v>
      </c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116"/>
    </row>
    <row r="13" spans="1:54" ht="9.75" customHeight="1" x14ac:dyDescent="0.2">
      <c r="R13" s="119" t="s">
        <v>501</v>
      </c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116"/>
    </row>
    <row r="14" spans="1:54" ht="14.25" customHeight="1" x14ac:dyDescent="0.2">
      <c r="A14" s="120" t="s">
        <v>472</v>
      </c>
      <c r="E14" s="218" t="s">
        <v>531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118" t="s">
        <v>466</v>
      </c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116"/>
    </row>
    <row r="15" spans="1:54" ht="9.75" customHeight="1" x14ac:dyDescent="0.2">
      <c r="M15" s="119" t="s">
        <v>505</v>
      </c>
      <c r="AA15" s="118"/>
      <c r="AC15" s="197" t="s">
        <v>476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116"/>
    </row>
    <row r="16" spans="1:54" ht="4.5" customHeight="1" x14ac:dyDescent="0.2">
      <c r="Z16" s="118"/>
      <c r="AA16" s="118"/>
      <c r="AB16" s="118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116"/>
    </row>
    <row r="17" spans="1:54" ht="24" customHeight="1" x14ac:dyDescent="0.2">
      <c r="X17" s="114" t="s">
        <v>506</v>
      </c>
      <c r="AK17" s="251" t="s">
        <v>507</v>
      </c>
      <c r="AL17" s="252"/>
      <c r="AM17" s="252"/>
      <c r="AN17" s="252"/>
      <c r="AO17" s="252"/>
      <c r="AP17" s="253" t="s">
        <v>478</v>
      </c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116"/>
    </row>
    <row r="18" spans="1:54" ht="15" customHeight="1" x14ac:dyDescent="0.2">
      <c r="AJ18" s="118"/>
      <c r="AK18" s="251" t="s">
        <v>479</v>
      </c>
      <c r="AL18" s="252"/>
      <c r="AM18" s="252"/>
      <c r="AN18" s="252"/>
      <c r="AO18" s="252"/>
      <c r="AP18" s="254" t="s">
        <v>508</v>
      </c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6"/>
      <c r="BB18" s="116"/>
    </row>
    <row r="19" spans="1:54" ht="15" customHeight="1" x14ac:dyDescent="0.2">
      <c r="AN19" s="117" t="s">
        <v>480</v>
      </c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116"/>
    </row>
    <row r="21" spans="1:54" x14ac:dyDescent="0.2">
      <c r="X21" s="225" t="s">
        <v>481</v>
      </c>
      <c r="Y21" s="225"/>
      <c r="Z21" s="225"/>
      <c r="AA21" s="225"/>
      <c r="AB21" s="225"/>
      <c r="AC21" s="225"/>
      <c r="AD21" s="225"/>
      <c r="AE21" s="225"/>
      <c r="AF21" s="225"/>
      <c r="AG21" s="225" t="s">
        <v>482</v>
      </c>
      <c r="AH21" s="225"/>
      <c r="AI21" s="225"/>
      <c r="AJ21" s="225"/>
      <c r="AK21" s="225"/>
      <c r="AL21" s="225"/>
      <c r="AM21" s="225"/>
      <c r="AN21" s="225"/>
      <c r="AO21" s="225"/>
      <c r="AP21" s="225"/>
      <c r="AR21" s="247" t="s">
        <v>483</v>
      </c>
      <c r="AS21" s="248"/>
      <c r="AT21" s="248"/>
      <c r="AU21" s="248"/>
      <c r="AV21" s="248"/>
      <c r="AW21" s="248"/>
      <c r="AX21" s="248"/>
      <c r="AY21" s="248"/>
      <c r="AZ21" s="248"/>
      <c r="BA21" s="248"/>
      <c r="BB21" s="121"/>
    </row>
    <row r="22" spans="1:54" ht="13.5" thickBot="1" x14ac:dyDescent="0.25"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R22" s="249" t="s">
        <v>484</v>
      </c>
      <c r="AS22" s="249"/>
      <c r="AT22" s="249"/>
      <c r="AU22" s="249"/>
      <c r="AV22" s="249"/>
      <c r="AW22" s="249" t="s">
        <v>485</v>
      </c>
      <c r="AX22" s="249"/>
      <c r="AY22" s="249"/>
      <c r="AZ22" s="249"/>
      <c r="BA22" s="250"/>
      <c r="BB22" s="121"/>
    </row>
    <row r="23" spans="1:54" ht="13.5" thickBot="1" x14ac:dyDescent="0.25">
      <c r="R23" s="236" t="s">
        <v>509</v>
      </c>
      <c r="S23" s="236"/>
      <c r="T23" s="236"/>
      <c r="U23" s="236"/>
      <c r="V23" s="236"/>
      <c r="W23" s="237"/>
      <c r="X23" s="238" t="s">
        <v>510</v>
      </c>
      <c r="Y23" s="239"/>
      <c r="Z23" s="239"/>
      <c r="AA23" s="239"/>
      <c r="AB23" s="239"/>
      <c r="AC23" s="239"/>
      <c r="AD23" s="239"/>
      <c r="AE23" s="239"/>
      <c r="AF23" s="240"/>
      <c r="AG23" s="241" t="s">
        <v>511</v>
      </c>
      <c r="AH23" s="242"/>
      <c r="AI23" s="242"/>
      <c r="AJ23" s="242"/>
      <c r="AK23" s="242"/>
      <c r="AL23" s="242"/>
      <c r="AM23" s="242"/>
      <c r="AN23" s="242"/>
      <c r="AO23" s="242"/>
      <c r="AP23" s="243"/>
      <c r="AR23" s="238" t="s">
        <v>508</v>
      </c>
      <c r="AS23" s="244"/>
      <c r="AT23" s="244"/>
      <c r="AU23" s="244"/>
      <c r="AV23" s="244"/>
      <c r="AW23" s="239" t="s">
        <v>511</v>
      </c>
      <c r="AX23" s="244"/>
      <c r="AY23" s="244"/>
      <c r="AZ23" s="244"/>
      <c r="BA23" s="245"/>
      <c r="BB23" s="122"/>
    </row>
    <row r="24" spans="1:54" x14ac:dyDescent="0.2">
      <c r="K24" s="123" t="s">
        <v>512</v>
      </c>
    </row>
    <row r="26" spans="1:54" ht="27.75" customHeight="1" x14ac:dyDescent="0.2">
      <c r="A26" s="226" t="s">
        <v>513</v>
      </c>
      <c r="B26" s="227"/>
      <c r="C26" s="228"/>
      <c r="D26" s="232" t="s">
        <v>514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5" t="s">
        <v>463</v>
      </c>
      <c r="AB26" s="225"/>
      <c r="AC26" s="225"/>
      <c r="AD26" s="225"/>
      <c r="AE26" s="233" t="s">
        <v>515</v>
      </c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4"/>
      <c r="BB26" s="121"/>
    </row>
    <row r="27" spans="1:54" ht="42" customHeight="1" x14ac:dyDescent="0.2">
      <c r="A27" s="229"/>
      <c r="B27" s="230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25"/>
      <c r="AB27" s="225"/>
      <c r="AC27" s="225"/>
      <c r="AD27" s="225"/>
      <c r="AE27" s="232" t="s">
        <v>516</v>
      </c>
      <c r="AF27" s="232"/>
      <c r="AG27" s="232"/>
      <c r="AH27" s="232"/>
      <c r="AI27" s="232"/>
      <c r="AJ27" s="232"/>
      <c r="AK27" s="232"/>
      <c r="AL27" s="232" t="s">
        <v>517</v>
      </c>
      <c r="AM27" s="232"/>
      <c r="AN27" s="232"/>
      <c r="AO27" s="232"/>
      <c r="AP27" s="232"/>
      <c r="AQ27" s="232"/>
      <c r="AR27" s="232"/>
      <c r="AS27" s="232"/>
      <c r="AT27" s="232" t="s">
        <v>518</v>
      </c>
      <c r="AU27" s="232"/>
      <c r="AV27" s="232"/>
      <c r="AW27" s="232"/>
      <c r="AX27" s="232"/>
      <c r="AY27" s="232"/>
      <c r="AZ27" s="232"/>
      <c r="BA27" s="235"/>
      <c r="BB27" s="121"/>
    </row>
    <row r="28" spans="1:54" s="125" customFormat="1" ht="14.25" customHeight="1" thickBot="1" x14ac:dyDescent="0.25">
      <c r="A28" s="225">
        <v>1</v>
      </c>
      <c r="B28" s="225"/>
      <c r="C28" s="225"/>
      <c r="D28" s="225">
        <v>2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12">
        <v>3</v>
      </c>
      <c r="AB28" s="212"/>
      <c r="AC28" s="212"/>
      <c r="AD28" s="212"/>
      <c r="AE28" s="212">
        <v>4</v>
      </c>
      <c r="AF28" s="212"/>
      <c r="AG28" s="212"/>
      <c r="AH28" s="212"/>
      <c r="AI28" s="212"/>
      <c r="AJ28" s="212"/>
      <c r="AK28" s="212"/>
      <c r="AL28" s="212">
        <v>5</v>
      </c>
      <c r="AM28" s="212"/>
      <c r="AN28" s="212"/>
      <c r="AO28" s="212"/>
      <c r="AP28" s="212"/>
      <c r="AQ28" s="212"/>
      <c r="AR28" s="212"/>
      <c r="AS28" s="212"/>
      <c r="AT28" s="212">
        <v>6</v>
      </c>
      <c r="AU28" s="212"/>
      <c r="AV28" s="212"/>
      <c r="AW28" s="212"/>
      <c r="AX28" s="212"/>
      <c r="AY28" s="212"/>
      <c r="AZ28" s="212"/>
      <c r="BA28" s="213"/>
      <c r="BB28" s="124"/>
    </row>
    <row r="29" spans="1:54" x14ac:dyDescent="0.2">
      <c r="A29" s="208"/>
      <c r="B29" s="208"/>
      <c r="C29" s="208"/>
      <c r="D29" s="214" t="s">
        <v>532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  <c r="AA29" s="220"/>
      <c r="AB29" s="221"/>
      <c r="AC29" s="221"/>
      <c r="AD29" s="221"/>
      <c r="AE29" s="222">
        <f>AL29</f>
        <v>79500</v>
      </c>
      <c r="AF29" s="223"/>
      <c r="AG29" s="223"/>
      <c r="AH29" s="223"/>
      <c r="AI29" s="223"/>
      <c r="AJ29" s="223"/>
      <c r="AK29" s="223"/>
      <c r="AL29" s="223">
        <f>AT29</f>
        <v>79500</v>
      </c>
      <c r="AM29" s="223"/>
      <c r="AN29" s="223"/>
      <c r="AO29" s="223"/>
      <c r="AP29" s="223"/>
      <c r="AQ29" s="223"/>
      <c r="AR29" s="223"/>
      <c r="AS29" s="223"/>
      <c r="AT29" s="223">
        <f>AT32</f>
        <v>79500</v>
      </c>
      <c r="AU29" s="223"/>
      <c r="AV29" s="223"/>
      <c r="AW29" s="223"/>
      <c r="AX29" s="223"/>
      <c r="AY29" s="223"/>
      <c r="AZ29" s="223"/>
      <c r="BA29" s="224"/>
      <c r="BB29" s="121"/>
    </row>
    <row r="30" spans="1:54" ht="27.75" customHeight="1" x14ac:dyDescent="0.2">
      <c r="A30" s="208"/>
      <c r="B30" s="208"/>
      <c r="C30" s="208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0"/>
      <c r="AB30" s="211"/>
      <c r="AC30" s="211"/>
      <c r="AD30" s="211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0"/>
      <c r="BB30" s="121"/>
    </row>
    <row r="31" spans="1:54" hidden="1" x14ac:dyDescent="0.2">
      <c r="A31" s="208"/>
      <c r="B31" s="208"/>
      <c r="C31" s="208"/>
      <c r="D31" s="126"/>
      <c r="E31" s="209" t="s">
        <v>519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/>
      <c r="AC31" s="211"/>
      <c r="AD31" s="211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0"/>
      <c r="BB31" s="121"/>
    </row>
    <row r="32" spans="1:54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7"/>
      <c r="U32" s="127"/>
      <c r="V32" s="129"/>
      <c r="W32" s="205" t="s">
        <v>396</v>
      </c>
      <c r="X32" s="206"/>
      <c r="Y32" s="206"/>
      <c r="Z32" s="206"/>
      <c r="AA32" s="206"/>
      <c r="AB32" s="206"/>
      <c r="AC32" s="206"/>
      <c r="AD32" s="207"/>
      <c r="AE32" s="200"/>
      <c r="AF32" s="201"/>
      <c r="AG32" s="201"/>
      <c r="AH32" s="201"/>
      <c r="AI32" s="201"/>
      <c r="AJ32" s="201"/>
      <c r="AK32" s="202"/>
      <c r="AL32" s="200"/>
      <c r="AM32" s="201"/>
      <c r="AN32" s="201"/>
      <c r="AO32" s="201"/>
      <c r="AP32" s="201"/>
      <c r="AQ32" s="201"/>
      <c r="AR32" s="201"/>
      <c r="AS32" s="202"/>
      <c r="AT32" s="200">
        <f>AT34-AT33</f>
        <v>79500</v>
      </c>
      <c r="AU32" s="203"/>
      <c r="AV32" s="203"/>
      <c r="AW32" s="203"/>
      <c r="AX32" s="203"/>
      <c r="AY32" s="203"/>
      <c r="AZ32" s="203"/>
      <c r="BA32" s="203"/>
      <c r="BB32" s="121"/>
    </row>
    <row r="33" spans="1:55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31"/>
      <c r="V33" s="197" t="s">
        <v>520</v>
      </c>
      <c r="W33" s="198"/>
      <c r="X33" s="198"/>
      <c r="Y33" s="198"/>
      <c r="Z33" s="198"/>
      <c r="AA33" s="198"/>
      <c r="AB33" s="198"/>
      <c r="AC33" s="198"/>
      <c r="AD33" s="199"/>
      <c r="AE33" s="200"/>
      <c r="AF33" s="201"/>
      <c r="AG33" s="201"/>
      <c r="AH33" s="201"/>
      <c r="AI33" s="201"/>
      <c r="AJ33" s="201"/>
      <c r="AK33" s="202"/>
      <c r="AL33" s="200"/>
      <c r="AM33" s="201"/>
      <c r="AN33" s="201"/>
      <c r="AO33" s="201"/>
      <c r="AP33" s="201"/>
      <c r="AQ33" s="201"/>
      <c r="AR33" s="201"/>
      <c r="AS33" s="202"/>
      <c r="AT33" s="200">
        <f>AT34*18/118</f>
        <v>14310</v>
      </c>
      <c r="AU33" s="203"/>
      <c r="AV33" s="203"/>
      <c r="AW33" s="203"/>
      <c r="AX33" s="203"/>
      <c r="AY33" s="203"/>
      <c r="AZ33" s="203"/>
      <c r="BA33" s="203"/>
      <c r="BB33" s="121"/>
    </row>
    <row r="34" spans="1:55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131"/>
      <c r="V34" s="197" t="s">
        <v>521</v>
      </c>
      <c r="W34" s="198"/>
      <c r="X34" s="198"/>
      <c r="Y34" s="198"/>
      <c r="Z34" s="198"/>
      <c r="AA34" s="198"/>
      <c r="AB34" s="198"/>
      <c r="AC34" s="198"/>
      <c r="AD34" s="199"/>
      <c r="AE34" s="200"/>
      <c r="AF34" s="201"/>
      <c r="AG34" s="201"/>
      <c r="AH34" s="201"/>
      <c r="AI34" s="201"/>
      <c r="AJ34" s="201"/>
      <c r="AK34" s="202"/>
      <c r="AL34" s="200"/>
      <c r="AM34" s="201"/>
      <c r="AN34" s="201"/>
      <c r="AO34" s="201"/>
      <c r="AP34" s="201"/>
      <c r="AQ34" s="201"/>
      <c r="AR34" s="201"/>
      <c r="AS34" s="202"/>
      <c r="AT34" s="200">
        <v>93810</v>
      </c>
      <c r="AU34" s="203"/>
      <c r="AV34" s="203"/>
      <c r="AW34" s="203"/>
      <c r="AX34" s="203"/>
      <c r="AY34" s="203"/>
      <c r="AZ34" s="203"/>
      <c r="BA34" s="203"/>
      <c r="BB34" s="121"/>
    </row>
    <row r="35" spans="1:55" s="116" customFormat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31"/>
      <c r="V35" s="131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</row>
    <row r="36" spans="1:55" s="116" customFormat="1" ht="14.2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2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</row>
    <row r="37" spans="1:55" s="116" customFormat="1" ht="14.25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2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</row>
    <row r="38" spans="1:55" s="116" customFormat="1" ht="12.75" customHeigh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1"/>
      <c r="V38" s="131"/>
      <c r="W38" s="131"/>
      <c r="X38" s="131"/>
      <c r="Y38" s="131"/>
      <c r="Z38" s="131"/>
      <c r="AA38" s="131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</row>
    <row r="39" spans="1:55" s="116" customFormat="1" ht="12.75" customHeight="1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131"/>
      <c r="V39" s="131"/>
      <c r="W39" s="131"/>
      <c r="X39" s="131"/>
      <c r="Y39" s="131"/>
      <c r="Z39" s="131"/>
      <c r="AA39" s="131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</row>
    <row r="40" spans="1:55" ht="12.75" customHeight="1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0"/>
      <c r="AZ40" s="130"/>
      <c r="BA40" s="130"/>
      <c r="BB40" s="130"/>
      <c r="BC40" s="130"/>
    </row>
    <row r="41" spans="1:55" ht="14.25" customHeight="1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</row>
    <row r="42" spans="1:55" ht="14.25" customHeight="1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</row>
    <row r="43" spans="1:55" ht="14.25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</row>
    <row r="44" spans="1:55" ht="12.75" customHeight="1" x14ac:dyDescent="0.2">
      <c r="AT44" s="193"/>
      <c r="AU44" s="193"/>
      <c r="AV44" s="193"/>
      <c r="AW44" s="193"/>
      <c r="AX44" s="193"/>
      <c r="AY44" s="193"/>
      <c r="AZ44" s="193"/>
      <c r="BA44" s="193"/>
    </row>
    <row r="45" spans="1:55" ht="64.5" customHeight="1" x14ac:dyDescent="0.2">
      <c r="A45" s="114" t="s">
        <v>522</v>
      </c>
      <c r="N45" s="194" t="s">
        <v>523</v>
      </c>
      <c r="O45" s="194"/>
      <c r="P45" s="194"/>
      <c r="Q45" s="194"/>
      <c r="R45" s="194"/>
      <c r="S45" s="194"/>
      <c r="T45" s="194"/>
      <c r="U45" s="194"/>
      <c r="V45" s="194"/>
      <c r="W45" s="194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J45" s="195" t="s">
        <v>524</v>
      </c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</row>
    <row r="46" spans="1:55" ht="9.75" customHeight="1" x14ac:dyDescent="0.2">
      <c r="N46" s="196" t="s">
        <v>525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33"/>
      <c r="Y46" s="196" t="s">
        <v>526</v>
      </c>
      <c r="Z46" s="196"/>
      <c r="AA46" s="196"/>
      <c r="AB46" s="196"/>
      <c r="AC46" s="196"/>
      <c r="AD46" s="196"/>
      <c r="AE46" s="196"/>
      <c r="AF46" s="196"/>
      <c r="AG46" s="196"/>
      <c r="AH46" s="196"/>
      <c r="AI46" s="133"/>
      <c r="AJ46" s="196" t="s">
        <v>527</v>
      </c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</row>
    <row r="48" spans="1:55" x14ac:dyDescent="0.2">
      <c r="A48" s="114" t="s">
        <v>528</v>
      </c>
    </row>
    <row r="49" spans="1:53" ht="18.75" customHeight="1" x14ac:dyDescent="0.2"/>
    <row r="50" spans="1:53" ht="29.25" customHeight="1" x14ac:dyDescent="0.2">
      <c r="A50" s="114" t="s">
        <v>504</v>
      </c>
      <c r="N50" s="194" t="s">
        <v>529</v>
      </c>
      <c r="O50" s="194"/>
      <c r="P50" s="194"/>
      <c r="Q50" s="194"/>
      <c r="R50" s="194"/>
      <c r="S50" s="194"/>
      <c r="T50" s="194"/>
      <c r="U50" s="194"/>
      <c r="V50" s="194"/>
      <c r="W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J50" s="195" t="s">
        <v>530</v>
      </c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</row>
    <row r="51" spans="1:53" ht="9.75" customHeight="1" x14ac:dyDescent="0.2">
      <c r="N51" s="196" t="s">
        <v>525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34"/>
      <c r="Y51" s="196" t="s">
        <v>526</v>
      </c>
      <c r="Z51" s="196"/>
      <c r="AA51" s="196"/>
      <c r="AB51" s="196"/>
      <c r="AC51" s="196"/>
      <c r="AD51" s="196"/>
      <c r="AE51" s="196"/>
      <c r="AF51" s="196"/>
      <c r="AG51" s="196"/>
      <c r="AH51" s="196"/>
      <c r="AI51" s="133"/>
      <c r="AJ51" s="196" t="s">
        <v>527</v>
      </c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</row>
    <row r="52" spans="1:53" ht="23.25" customHeight="1" x14ac:dyDescent="0.2">
      <c r="A52" s="114" t="s">
        <v>528</v>
      </c>
    </row>
  </sheetData>
  <mergeCells count="78">
    <mergeCell ref="AP5:BA5"/>
    <mergeCell ref="AG6:AO6"/>
    <mergeCell ref="AP6:BA6"/>
    <mergeCell ref="AP7:BA8"/>
    <mergeCell ref="F8:AJ8"/>
    <mergeCell ref="AP9:BA10"/>
    <mergeCell ref="M10:AJ10"/>
    <mergeCell ref="AP11:BA12"/>
    <mergeCell ref="N12:AJ12"/>
    <mergeCell ref="AP13:BA14"/>
    <mergeCell ref="E14:AJ14"/>
    <mergeCell ref="AC15:AO16"/>
    <mergeCell ref="AP15:BA16"/>
    <mergeCell ref="AK17:AO17"/>
    <mergeCell ref="AP17:BA17"/>
    <mergeCell ref="AK18:AO18"/>
    <mergeCell ref="AP18:BA18"/>
    <mergeCell ref="AP19:BA19"/>
    <mergeCell ref="X21:AF22"/>
    <mergeCell ref="AG21:AP22"/>
    <mergeCell ref="AR21:BA21"/>
    <mergeCell ref="AR22:AV22"/>
    <mergeCell ref="AW22:BA22"/>
    <mergeCell ref="R23:W23"/>
    <mergeCell ref="X23:AF23"/>
    <mergeCell ref="AG23:AP23"/>
    <mergeCell ref="AR23:AV23"/>
    <mergeCell ref="AW23:BA23"/>
    <mergeCell ref="A26:C27"/>
    <mergeCell ref="D26:Z27"/>
    <mergeCell ref="AA26:AD27"/>
    <mergeCell ref="AE26:BA26"/>
    <mergeCell ref="AE27:AK27"/>
    <mergeCell ref="AL27:AS27"/>
    <mergeCell ref="AT27:BA27"/>
    <mergeCell ref="AT28:BA28"/>
    <mergeCell ref="A29:C30"/>
    <mergeCell ref="D29:Z30"/>
    <mergeCell ref="AA29:AD30"/>
    <mergeCell ref="AE29:AK30"/>
    <mergeCell ref="AL29:AS30"/>
    <mergeCell ref="AT29:BA30"/>
    <mergeCell ref="A28:C28"/>
    <mergeCell ref="D28:Z28"/>
    <mergeCell ref="AA28:AD28"/>
    <mergeCell ref="AE28:AK28"/>
    <mergeCell ref="AL28:AS28"/>
    <mergeCell ref="A31:C31"/>
    <mergeCell ref="E31:Z31"/>
    <mergeCell ref="AA31:AD31"/>
    <mergeCell ref="AE31:AK31"/>
    <mergeCell ref="AL31:AS31"/>
    <mergeCell ref="AT31:BA31"/>
    <mergeCell ref="W32:AD32"/>
    <mergeCell ref="AE32:AK32"/>
    <mergeCell ref="AL32:AS32"/>
    <mergeCell ref="AT32:BA32"/>
    <mergeCell ref="V33:AD33"/>
    <mergeCell ref="AE33:AK33"/>
    <mergeCell ref="AL33:AS33"/>
    <mergeCell ref="AT33:BA33"/>
    <mergeCell ref="V34:AD34"/>
    <mergeCell ref="AE34:AK34"/>
    <mergeCell ref="AL34:AS34"/>
    <mergeCell ref="AT34:BA34"/>
    <mergeCell ref="AT44:BA44"/>
    <mergeCell ref="N45:W45"/>
    <mergeCell ref="Y45:AH45"/>
    <mergeCell ref="AJ45:BA45"/>
    <mergeCell ref="N51:W51"/>
    <mergeCell ref="Y51:AH51"/>
    <mergeCell ref="AJ51:BA51"/>
    <mergeCell ref="N46:W46"/>
    <mergeCell ref="Y46:AH46"/>
    <mergeCell ref="AJ46:BA46"/>
    <mergeCell ref="N50:W50"/>
    <mergeCell ref="Y50:AH50"/>
    <mergeCell ref="AJ50:BA50"/>
  </mergeCells>
  <pageMargins left="0.75" right="0.75" top="1" bottom="1" header="0.5" footer="0.5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7"/>
  <sheetViews>
    <sheetView topLeftCell="A37" workbookViewId="0">
      <selection activeCell="B6" sqref="B6"/>
    </sheetView>
  </sheetViews>
  <sheetFormatPr defaultColWidth="31.85546875" defaultRowHeight="12.75" x14ac:dyDescent="0.2"/>
  <cols>
    <col min="1" max="1" width="6.5703125" style="5" customWidth="1"/>
    <col min="2" max="2" width="59.7109375" style="6" customWidth="1"/>
    <col min="3" max="3" width="13" style="5" customWidth="1"/>
    <col min="4" max="4" width="15.42578125" style="39" customWidth="1"/>
    <col min="5" max="16384" width="31.85546875" style="5"/>
  </cols>
  <sheetData>
    <row r="1" spans="1:4" s="3" customFormat="1" ht="13.9" customHeight="1" x14ac:dyDescent="0.2">
      <c r="A1" s="307" t="s">
        <v>591</v>
      </c>
      <c r="B1" s="307"/>
      <c r="C1" s="307"/>
      <c r="D1" s="307"/>
    </row>
    <row r="2" spans="1:4" s="3" customFormat="1" ht="24.75" customHeight="1" x14ac:dyDescent="0.2">
      <c r="A2" s="307" t="s">
        <v>695</v>
      </c>
      <c r="B2" s="307"/>
      <c r="C2" s="307"/>
      <c r="D2" s="307"/>
    </row>
    <row r="3" spans="1:4" s="181" customFormat="1" ht="39" customHeight="1" x14ac:dyDescent="0.2">
      <c r="A3" s="180" t="s">
        <v>64</v>
      </c>
      <c r="B3" s="180" t="s">
        <v>367</v>
      </c>
      <c r="C3" s="180" t="s">
        <v>368</v>
      </c>
      <c r="D3" s="180" t="s">
        <v>58</v>
      </c>
    </row>
    <row r="4" spans="1:4" s="6" customFormat="1" ht="18.75" customHeight="1" x14ac:dyDescent="0.2">
      <c r="A4" s="180">
        <v>1</v>
      </c>
      <c r="B4" s="180">
        <v>2</v>
      </c>
      <c r="C4" s="180">
        <v>3</v>
      </c>
      <c r="D4" s="180">
        <v>4</v>
      </c>
    </row>
    <row r="5" spans="1:4" s="65" customFormat="1" ht="37.5" customHeight="1" x14ac:dyDescent="0.2">
      <c r="A5" s="180">
        <v>1</v>
      </c>
      <c r="B5" s="141" t="s">
        <v>549</v>
      </c>
      <c r="C5" s="180" t="s">
        <v>112</v>
      </c>
      <c r="D5" s="144">
        <v>1</v>
      </c>
    </row>
    <row r="6" spans="1:4" s="65" customFormat="1" ht="37.5" customHeight="1" x14ac:dyDescent="0.2">
      <c r="A6" s="180">
        <v>2</v>
      </c>
      <c r="B6" s="141" t="s">
        <v>550</v>
      </c>
      <c r="C6" s="180" t="s">
        <v>115</v>
      </c>
      <c r="D6" s="144">
        <v>10</v>
      </c>
    </row>
    <row r="7" spans="1:4" s="183" customFormat="1" ht="37.5" customHeight="1" x14ac:dyDescent="0.2">
      <c r="A7" s="180">
        <v>3</v>
      </c>
      <c r="B7" s="141" t="s">
        <v>551</v>
      </c>
      <c r="C7" s="180" t="s">
        <v>115</v>
      </c>
      <c r="D7" s="144">
        <v>3</v>
      </c>
    </row>
    <row r="8" spans="1:4" s="65" customFormat="1" ht="37.5" customHeight="1" x14ac:dyDescent="0.2">
      <c r="A8" s="180">
        <v>4</v>
      </c>
      <c r="B8" s="141" t="s">
        <v>552</v>
      </c>
      <c r="C8" s="142" t="s">
        <v>585</v>
      </c>
      <c r="D8" s="144">
        <v>12</v>
      </c>
    </row>
    <row r="9" spans="1:4" s="183" customFormat="1" ht="37.5" customHeight="1" x14ac:dyDescent="0.2">
      <c r="A9" s="180">
        <v>5</v>
      </c>
      <c r="B9" s="141" t="s">
        <v>553</v>
      </c>
      <c r="C9" s="180" t="s">
        <v>225</v>
      </c>
      <c r="D9" s="145">
        <v>2</v>
      </c>
    </row>
    <row r="10" spans="1:4" s="183" customFormat="1" ht="37.5" customHeight="1" x14ac:dyDescent="0.2">
      <c r="A10" s="180">
        <v>6</v>
      </c>
      <c r="B10" s="141" t="s">
        <v>554</v>
      </c>
      <c r="C10" s="142" t="s">
        <v>584</v>
      </c>
      <c r="D10" s="144">
        <v>2</v>
      </c>
    </row>
    <row r="11" spans="1:4" s="65" customFormat="1" ht="37.5" customHeight="1" x14ac:dyDescent="0.2">
      <c r="A11" s="180">
        <v>7</v>
      </c>
      <c r="B11" s="141" t="s">
        <v>586</v>
      </c>
      <c r="C11" s="143" t="s">
        <v>585</v>
      </c>
      <c r="D11" s="144">
        <v>2</v>
      </c>
    </row>
    <row r="12" spans="1:4" s="183" customFormat="1" ht="37.5" customHeight="1" x14ac:dyDescent="0.2">
      <c r="A12" s="180">
        <v>8</v>
      </c>
      <c r="B12" s="141" t="s">
        <v>555</v>
      </c>
      <c r="C12" s="143" t="s">
        <v>585</v>
      </c>
      <c r="D12" s="144">
        <v>1</v>
      </c>
    </row>
    <row r="13" spans="1:4" s="183" customFormat="1" ht="37.5" customHeight="1" x14ac:dyDescent="0.2">
      <c r="A13" s="180">
        <v>9</v>
      </c>
      <c r="B13" s="141" t="s">
        <v>556</v>
      </c>
      <c r="C13" s="143" t="s">
        <v>585</v>
      </c>
      <c r="D13" s="144">
        <v>1</v>
      </c>
    </row>
    <row r="14" spans="1:4" s="65" customFormat="1" ht="37.5" customHeight="1" x14ac:dyDescent="0.2">
      <c r="A14" s="180">
        <v>10</v>
      </c>
      <c r="B14" s="141" t="s">
        <v>557</v>
      </c>
      <c r="C14" s="143" t="s">
        <v>585</v>
      </c>
      <c r="D14" s="144">
        <v>2</v>
      </c>
    </row>
    <row r="15" spans="1:4" s="183" customFormat="1" ht="37.5" customHeight="1" x14ac:dyDescent="0.2">
      <c r="A15" s="180">
        <f t="shared" ref="A15:A41" si="0">A14+1</f>
        <v>11</v>
      </c>
      <c r="B15" s="141" t="s">
        <v>558</v>
      </c>
      <c r="C15" s="143" t="s">
        <v>585</v>
      </c>
      <c r="D15" s="144">
        <v>26</v>
      </c>
    </row>
    <row r="16" spans="1:4" s="65" customFormat="1" ht="37.5" customHeight="1" x14ac:dyDescent="0.2">
      <c r="A16" s="180">
        <f t="shared" si="0"/>
        <v>12</v>
      </c>
      <c r="B16" s="141" t="s">
        <v>559</v>
      </c>
      <c r="C16" s="180" t="s">
        <v>115</v>
      </c>
      <c r="D16" s="144">
        <v>1</v>
      </c>
    </row>
    <row r="17" spans="1:4" s="183" customFormat="1" ht="37.5" customHeight="1" x14ac:dyDescent="0.2">
      <c r="A17" s="180">
        <f t="shared" si="0"/>
        <v>13</v>
      </c>
      <c r="B17" s="141" t="s">
        <v>560</v>
      </c>
      <c r="C17" s="180" t="s">
        <v>115</v>
      </c>
      <c r="D17" s="144">
        <v>2</v>
      </c>
    </row>
    <row r="18" spans="1:4" s="183" customFormat="1" ht="37.5" customHeight="1" x14ac:dyDescent="0.2">
      <c r="A18" s="180">
        <f t="shared" si="0"/>
        <v>14</v>
      </c>
      <c r="B18" s="141" t="s">
        <v>561</v>
      </c>
      <c r="C18" s="180" t="s">
        <v>115</v>
      </c>
      <c r="D18" s="144">
        <v>0</v>
      </c>
    </row>
    <row r="19" spans="1:4" s="65" customFormat="1" ht="37.5" customHeight="1" x14ac:dyDescent="0.2">
      <c r="A19" s="180">
        <f t="shared" si="0"/>
        <v>15</v>
      </c>
      <c r="B19" s="141" t="s">
        <v>692</v>
      </c>
      <c r="C19" s="180" t="s">
        <v>115</v>
      </c>
      <c r="D19" s="144">
        <v>0</v>
      </c>
    </row>
    <row r="20" spans="1:4" s="183" customFormat="1" ht="37.5" customHeight="1" x14ac:dyDescent="0.2">
      <c r="A20" s="180">
        <v>14</v>
      </c>
      <c r="B20" s="141" t="s">
        <v>562</v>
      </c>
      <c r="C20" s="143" t="s">
        <v>590</v>
      </c>
      <c r="D20" s="144">
        <v>28</v>
      </c>
    </row>
    <row r="21" spans="1:4" s="65" customFormat="1" ht="37.5" customHeight="1" x14ac:dyDescent="0.2">
      <c r="A21" s="180">
        <f t="shared" si="0"/>
        <v>15</v>
      </c>
      <c r="B21" s="141" t="s">
        <v>563</v>
      </c>
      <c r="C21" s="180" t="s">
        <v>115</v>
      </c>
      <c r="D21" s="144">
        <v>0</v>
      </c>
    </row>
    <row r="22" spans="1:4" s="183" customFormat="1" ht="37.5" customHeight="1" x14ac:dyDescent="0.2">
      <c r="A22" s="180">
        <f t="shared" si="0"/>
        <v>16</v>
      </c>
      <c r="B22" s="141" t="s">
        <v>564</v>
      </c>
      <c r="C22" s="180" t="s">
        <v>115</v>
      </c>
      <c r="D22" s="144">
        <v>0</v>
      </c>
    </row>
    <row r="23" spans="1:4" s="183" customFormat="1" ht="37.5" customHeight="1" x14ac:dyDescent="0.2">
      <c r="A23" s="180">
        <v>15</v>
      </c>
      <c r="B23" s="141" t="s">
        <v>565</v>
      </c>
      <c r="C23" s="180" t="s">
        <v>115</v>
      </c>
      <c r="D23" s="144">
        <v>1</v>
      </c>
    </row>
    <row r="24" spans="1:4" s="65" customFormat="1" ht="37.5" customHeight="1" x14ac:dyDescent="0.2">
      <c r="A24" s="180">
        <f t="shared" si="0"/>
        <v>16</v>
      </c>
      <c r="B24" s="141" t="s">
        <v>566</v>
      </c>
      <c r="C24" s="180" t="s">
        <v>115</v>
      </c>
      <c r="D24" s="144">
        <v>2</v>
      </c>
    </row>
    <row r="25" spans="1:4" s="183" customFormat="1" ht="37.5" customHeight="1" x14ac:dyDescent="0.2">
      <c r="A25" s="180">
        <f t="shared" si="0"/>
        <v>17</v>
      </c>
      <c r="B25" s="141" t="s">
        <v>567</v>
      </c>
      <c r="C25" s="180" t="s">
        <v>115</v>
      </c>
      <c r="D25" s="144">
        <v>8</v>
      </c>
    </row>
    <row r="26" spans="1:4" s="183" customFormat="1" ht="37.5" customHeight="1" x14ac:dyDescent="0.2">
      <c r="A26" s="180">
        <f t="shared" si="0"/>
        <v>18</v>
      </c>
      <c r="B26" s="141" t="s">
        <v>568</v>
      </c>
      <c r="C26" s="180" t="s">
        <v>115</v>
      </c>
      <c r="D26" s="144">
        <v>0</v>
      </c>
    </row>
    <row r="27" spans="1:4" s="65" customFormat="1" ht="37.5" customHeight="1" x14ac:dyDescent="0.2">
      <c r="A27" s="180">
        <v>18</v>
      </c>
      <c r="B27" s="141" t="s">
        <v>569</v>
      </c>
      <c r="C27" s="180" t="s">
        <v>115</v>
      </c>
      <c r="D27" s="144">
        <v>0</v>
      </c>
    </row>
    <row r="28" spans="1:4" s="183" customFormat="1" ht="37.5" customHeight="1" x14ac:dyDescent="0.2">
      <c r="A28" s="180">
        <v>18</v>
      </c>
      <c r="B28" s="141" t="s">
        <v>570</v>
      </c>
      <c r="C28" s="180" t="s">
        <v>115</v>
      </c>
      <c r="D28" s="144">
        <v>3</v>
      </c>
    </row>
    <row r="29" spans="1:4" s="183" customFormat="1" ht="37.5" customHeight="1" x14ac:dyDescent="0.2">
      <c r="A29" s="180">
        <f t="shared" si="0"/>
        <v>19</v>
      </c>
      <c r="B29" s="141" t="s">
        <v>571</v>
      </c>
      <c r="C29" s="180" t="s">
        <v>115</v>
      </c>
      <c r="D29" s="144">
        <v>0</v>
      </c>
    </row>
    <row r="30" spans="1:4" s="65" customFormat="1" ht="37.5" customHeight="1" x14ac:dyDescent="0.2">
      <c r="A30" s="180">
        <v>19</v>
      </c>
      <c r="B30" s="141" t="s">
        <v>572</v>
      </c>
      <c r="C30" s="180" t="s">
        <v>115</v>
      </c>
      <c r="D30" s="144">
        <v>2</v>
      </c>
    </row>
    <row r="31" spans="1:4" s="183" customFormat="1" ht="37.5" customHeight="1" x14ac:dyDescent="0.2">
      <c r="A31" s="180">
        <f t="shared" si="0"/>
        <v>20</v>
      </c>
      <c r="B31" s="141" t="s">
        <v>573</v>
      </c>
      <c r="C31" s="180" t="s">
        <v>115</v>
      </c>
      <c r="D31" s="144">
        <v>4</v>
      </c>
    </row>
    <row r="32" spans="1:4" s="183" customFormat="1" ht="37.5" customHeight="1" x14ac:dyDescent="0.2">
      <c r="A32" s="180">
        <f t="shared" si="0"/>
        <v>21</v>
      </c>
      <c r="B32" s="141" t="s">
        <v>574</v>
      </c>
      <c r="C32" s="180" t="s">
        <v>115</v>
      </c>
      <c r="D32" s="144">
        <v>3</v>
      </c>
    </row>
    <row r="33" spans="1:4" s="65" customFormat="1" ht="37.5" customHeight="1" x14ac:dyDescent="0.2">
      <c r="A33" s="180">
        <f t="shared" si="0"/>
        <v>22</v>
      </c>
      <c r="B33" s="141" t="s">
        <v>575</v>
      </c>
      <c r="C33" s="180" t="s">
        <v>115</v>
      </c>
      <c r="D33" s="144">
        <v>0</v>
      </c>
    </row>
    <row r="34" spans="1:4" s="183" customFormat="1" ht="37.5" customHeight="1" x14ac:dyDescent="0.2">
      <c r="A34" s="180">
        <v>22</v>
      </c>
      <c r="B34" s="141" t="s">
        <v>576</v>
      </c>
      <c r="C34" s="180" t="s">
        <v>115</v>
      </c>
      <c r="D34" s="144">
        <v>3</v>
      </c>
    </row>
    <row r="35" spans="1:4" s="183" customFormat="1" ht="37.5" customHeight="1" x14ac:dyDescent="0.2">
      <c r="A35" s="180">
        <f t="shared" si="0"/>
        <v>23</v>
      </c>
      <c r="B35" s="141" t="s">
        <v>577</v>
      </c>
      <c r="C35" s="180" t="s">
        <v>115</v>
      </c>
      <c r="D35" s="144">
        <v>0</v>
      </c>
    </row>
    <row r="36" spans="1:4" s="65" customFormat="1" ht="37.5" customHeight="1" x14ac:dyDescent="0.2">
      <c r="A36" s="180">
        <v>24</v>
      </c>
      <c r="B36" s="141" t="s">
        <v>578</v>
      </c>
      <c r="C36" s="180" t="s">
        <v>115</v>
      </c>
      <c r="D36" s="144">
        <v>0</v>
      </c>
    </row>
    <row r="37" spans="1:4" s="183" customFormat="1" ht="37.5" customHeight="1" x14ac:dyDescent="0.2">
      <c r="A37" s="180">
        <f t="shared" si="0"/>
        <v>25</v>
      </c>
      <c r="B37" s="141" t="s">
        <v>579</v>
      </c>
      <c r="C37" s="180" t="s">
        <v>419</v>
      </c>
      <c r="D37" s="144">
        <v>0</v>
      </c>
    </row>
    <row r="38" spans="1:4" s="183" customFormat="1" ht="37.5" customHeight="1" x14ac:dyDescent="0.2">
      <c r="A38" s="180">
        <v>23</v>
      </c>
      <c r="B38" s="141" t="s">
        <v>580</v>
      </c>
      <c r="C38" s="143" t="s">
        <v>585</v>
      </c>
      <c r="D38" s="144">
        <v>2</v>
      </c>
    </row>
    <row r="39" spans="1:4" s="65" customFormat="1" ht="37.5" customHeight="1" x14ac:dyDescent="0.2">
      <c r="A39" s="180">
        <f t="shared" si="0"/>
        <v>24</v>
      </c>
      <c r="B39" s="141" t="s">
        <v>581</v>
      </c>
      <c r="C39" s="143" t="s">
        <v>585</v>
      </c>
      <c r="D39" s="144">
        <v>1</v>
      </c>
    </row>
    <row r="40" spans="1:4" s="183" customFormat="1" ht="37.5" customHeight="1" x14ac:dyDescent="0.2">
      <c r="A40" s="180">
        <v>25</v>
      </c>
      <c r="B40" s="141" t="s">
        <v>582</v>
      </c>
      <c r="C40" s="180" t="s">
        <v>115</v>
      </c>
      <c r="D40" s="144">
        <v>7</v>
      </c>
    </row>
    <row r="41" spans="1:4" s="65" customFormat="1" ht="37.5" customHeight="1" x14ac:dyDescent="0.2">
      <c r="A41" s="180">
        <f t="shared" si="0"/>
        <v>26</v>
      </c>
      <c r="B41" s="141" t="s">
        <v>583</v>
      </c>
      <c r="C41" s="180" t="s">
        <v>115</v>
      </c>
      <c r="D41" s="144">
        <v>1</v>
      </c>
    </row>
    <row r="42" spans="1:4" s="183" customFormat="1" ht="37.5" customHeight="1" x14ac:dyDescent="0.2">
      <c r="A42" s="180">
        <v>27</v>
      </c>
      <c r="B42" s="141" t="s">
        <v>449</v>
      </c>
      <c r="C42" s="143" t="s">
        <v>587</v>
      </c>
      <c r="D42" s="144">
        <v>0.4</v>
      </c>
    </row>
    <row r="117" ht="11.45" customHeight="1" x14ac:dyDescent="0.2"/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59"/>
  <sheetViews>
    <sheetView view="pageBreakPreview" topLeftCell="A260" workbookViewId="0">
      <selection activeCell="A267" sqref="A267:IV271"/>
    </sheetView>
  </sheetViews>
  <sheetFormatPr defaultColWidth="31.85546875" defaultRowHeight="18" x14ac:dyDescent="0.25"/>
  <cols>
    <col min="1" max="1" width="11.42578125" style="8" customWidth="1"/>
    <col min="2" max="2" width="6.42578125" style="8" hidden="1" customWidth="1"/>
    <col min="3" max="3" width="20.28515625" style="8" hidden="1" customWidth="1"/>
    <col min="4" max="4" width="41.42578125" style="9" customWidth="1"/>
    <col min="5" max="5" width="15" style="8" customWidth="1"/>
    <col min="6" max="6" width="10.5703125" style="39" customWidth="1"/>
    <col min="7" max="7" width="12.42578125" style="48" customWidth="1"/>
    <col min="8" max="8" width="12.5703125" style="8" hidden="1" customWidth="1"/>
    <col min="9" max="10" width="8.85546875" style="8" hidden="1" customWidth="1"/>
    <col min="11" max="11" width="19.140625" style="38" customWidth="1"/>
    <col min="12" max="16384" width="31.85546875" style="8"/>
  </cols>
  <sheetData>
    <row r="1" spans="1:11" s="77" customFormat="1" ht="12.75" x14ac:dyDescent="0.2">
      <c r="D1" s="78"/>
      <c r="H1" s="79"/>
      <c r="I1" s="80"/>
    </row>
    <row r="2" spans="1:11" s="82" customFormat="1" ht="15.75" x14ac:dyDescent="0.25">
      <c r="A2" s="81"/>
      <c r="B2" s="81"/>
      <c r="C2" s="81"/>
      <c r="D2" s="81"/>
      <c r="E2" s="81"/>
      <c r="F2" s="277" t="s">
        <v>460</v>
      </c>
      <c r="G2" s="277"/>
      <c r="H2" s="277"/>
      <c r="I2" s="277"/>
      <c r="J2" s="277"/>
      <c r="K2" s="277"/>
    </row>
    <row r="3" spans="1:11" s="84" customFormat="1" ht="15.75" x14ac:dyDescent="0.25">
      <c r="A3" s="83"/>
      <c r="B3" s="83"/>
      <c r="C3" s="83"/>
      <c r="D3" s="83"/>
      <c r="E3" s="83"/>
      <c r="G3" s="85"/>
      <c r="H3" s="86" t="s">
        <v>461</v>
      </c>
      <c r="I3" s="85"/>
    </row>
    <row r="4" spans="1:11" s="84" customFormat="1" ht="15.75" hidden="1" x14ac:dyDescent="0.25">
      <c r="A4" s="83"/>
      <c r="B4" s="83"/>
      <c r="C4" s="83"/>
      <c r="D4" s="83"/>
      <c r="E4" s="83"/>
      <c r="F4" s="83"/>
      <c r="G4" s="83"/>
      <c r="H4" s="86" t="s">
        <v>462</v>
      </c>
    </row>
    <row r="5" spans="1:11" s="82" customFormat="1" ht="15.75" x14ac:dyDescent="0.25">
      <c r="A5" s="81"/>
      <c r="B5" s="81"/>
      <c r="C5" s="81"/>
      <c r="D5" s="81"/>
      <c r="E5" s="81"/>
      <c r="F5" s="81"/>
      <c r="G5" s="81"/>
      <c r="H5" s="87"/>
    </row>
    <row r="6" spans="1:11" s="82" customFormat="1" ht="15.75" x14ac:dyDescent="0.25">
      <c r="A6" s="81"/>
      <c r="B6" s="81"/>
      <c r="C6" s="81"/>
      <c r="D6" s="81"/>
      <c r="E6" s="81"/>
      <c r="F6" s="81"/>
      <c r="G6" s="278" t="s">
        <v>463</v>
      </c>
      <c r="H6" s="278"/>
      <c r="I6" s="278"/>
      <c r="J6" s="278"/>
      <c r="K6" s="278"/>
    </row>
    <row r="7" spans="1:11" s="82" customFormat="1" ht="15.75" x14ac:dyDescent="0.25">
      <c r="A7" s="81"/>
      <c r="B7" s="81"/>
      <c r="C7" s="81"/>
      <c r="D7" s="81"/>
      <c r="E7" s="81"/>
      <c r="F7" s="87" t="s">
        <v>464</v>
      </c>
      <c r="G7" s="271">
        <v>322005</v>
      </c>
      <c r="H7" s="271"/>
      <c r="I7" s="271"/>
      <c r="J7" s="271"/>
      <c r="K7" s="271"/>
    </row>
    <row r="8" spans="1:11" s="82" customFormat="1" ht="15.75" x14ac:dyDescent="0.25">
      <c r="A8" s="81" t="s">
        <v>465</v>
      </c>
      <c r="B8" s="81"/>
      <c r="C8" s="88"/>
      <c r="D8" s="88"/>
      <c r="E8" s="88"/>
      <c r="F8" s="87" t="s">
        <v>466</v>
      </c>
      <c r="G8" s="271"/>
      <c r="H8" s="271"/>
      <c r="I8" s="271"/>
      <c r="J8" s="271"/>
      <c r="K8" s="271"/>
    </row>
    <row r="9" spans="1:11" s="82" customFormat="1" ht="18.75" customHeight="1" x14ac:dyDescent="0.25">
      <c r="A9" s="81" t="s">
        <v>467</v>
      </c>
      <c r="B9" s="81"/>
      <c r="C9" s="89" t="s">
        <v>468</v>
      </c>
      <c r="D9" s="90" t="s">
        <v>456</v>
      </c>
      <c r="E9" s="90"/>
      <c r="F9" s="87" t="s">
        <v>466</v>
      </c>
      <c r="G9" s="279" t="s">
        <v>469</v>
      </c>
      <c r="H9" s="279"/>
      <c r="I9" s="279"/>
      <c r="J9" s="279"/>
      <c r="K9" s="279"/>
    </row>
    <row r="10" spans="1:11" s="82" customFormat="1" ht="18.75" customHeight="1" x14ac:dyDescent="0.25">
      <c r="A10" s="81" t="s">
        <v>470</v>
      </c>
      <c r="B10" s="81"/>
      <c r="C10" s="89" t="s">
        <v>471</v>
      </c>
      <c r="D10" s="90" t="s">
        <v>471</v>
      </c>
      <c r="E10" s="90"/>
      <c r="F10" s="87" t="s">
        <v>466</v>
      </c>
      <c r="G10" s="271">
        <v>67946962</v>
      </c>
      <c r="H10" s="271"/>
      <c r="I10" s="271"/>
      <c r="J10" s="271"/>
      <c r="K10" s="271"/>
    </row>
    <row r="11" spans="1:11" s="82" customFormat="1" ht="18.75" customHeight="1" x14ac:dyDescent="0.25">
      <c r="A11" s="91" t="s">
        <v>472</v>
      </c>
      <c r="B11" s="91"/>
      <c r="C11" s="92" t="s">
        <v>473</v>
      </c>
      <c r="D11" s="93" t="s">
        <v>473</v>
      </c>
      <c r="E11" s="93"/>
      <c r="G11" s="280"/>
      <c r="H11" s="280"/>
      <c r="I11" s="280"/>
      <c r="J11" s="280"/>
      <c r="K11" s="280"/>
    </row>
    <row r="12" spans="1:11" s="82" customFormat="1" ht="28.5" customHeight="1" x14ac:dyDescent="0.25">
      <c r="A12" s="94" t="s">
        <v>474</v>
      </c>
      <c r="B12" s="94"/>
      <c r="C12" s="95" t="s">
        <v>475</v>
      </c>
      <c r="D12" s="281" t="s">
        <v>490</v>
      </c>
      <c r="E12" s="281"/>
      <c r="F12" s="96"/>
      <c r="G12" s="282"/>
      <c r="H12" s="282"/>
      <c r="I12" s="282"/>
      <c r="J12" s="282"/>
      <c r="K12" s="282"/>
    </row>
    <row r="13" spans="1:11" s="82" customFormat="1" ht="15.75" x14ac:dyDescent="0.25">
      <c r="A13" s="81"/>
      <c r="B13" s="81"/>
      <c r="C13" s="81"/>
      <c r="D13" s="81"/>
      <c r="E13" s="81"/>
      <c r="F13" s="87" t="s">
        <v>476</v>
      </c>
      <c r="G13" s="271"/>
      <c r="H13" s="271"/>
      <c r="I13" s="271"/>
      <c r="J13" s="271"/>
      <c r="K13" s="271"/>
    </row>
    <row r="14" spans="1:11" s="82" customFormat="1" ht="15.75" x14ac:dyDescent="0.25">
      <c r="A14" s="81"/>
      <c r="B14" s="81"/>
      <c r="C14" s="81"/>
      <c r="D14" s="81"/>
      <c r="E14" s="81"/>
      <c r="F14" s="87" t="s">
        <v>477</v>
      </c>
      <c r="G14" s="271" t="s">
        <v>478</v>
      </c>
      <c r="H14" s="271"/>
      <c r="I14" s="271"/>
      <c r="J14" s="271"/>
      <c r="K14" s="271"/>
    </row>
    <row r="15" spans="1:11" s="82" customFormat="1" ht="16.5" thickBot="1" x14ac:dyDescent="0.3">
      <c r="A15" s="81"/>
      <c r="B15" s="81"/>
      <c r="C15" s="81"/>
      <c r="D15" s="81"/>
      <c r="E15" s="81"/>
      <c r="F15" s="97"/>
      <c r="G15" s="271"/>
      <c r="H15" s="271"/>
      <c r="I15" s="271"/>
      <c r="J15" s="271"/>
      <c r="K15" s="271"/>
    </row>
    <row r="16" spans="1:11" s="82" customFormat="1" ht="16.5" thickBot="1" x14ac:dyDescent="0.3">
      <c r="A16" s="81"/>
      <c r="B16" s="81"/>
      <c r="C16" s="81"/>
      <c r="D16" s="81"/>
      <c r="E16" s="81"/>
      <c r="F16" s="98" t="s">
        <v>479</v>
      </c>
      <c r="G16" s="283">
        <v>42431</v>
      </c>
      <c r="H16" s="283"/>
      <c r="I16" s="283"/>
      <c r="J16" s="283"/>
      <c r="K16" s="283"/>
    </row>
    <row r="17" spans="1:11" s="82" customFormat="1" ht="15.75" x14ac:dyDescent="0.25">
      <c r="A17" s="81"/>
      <c r="B17" s="81"/>
      <c r="C17" s="81"/>
      <c r="D17" s="81"/>
      <c r="E17" s="81"/>
      <c r="F17" s="81" t="s">
        <v>480</v>
      </c>
      <c r="G17" s="271"/>
      <c r="H17" s="271"/>
      <c r="I17" s="271"/>
      <c r="J17" s="271"/>
      <c r="K17" s="271"/>
    </row>
    <row r="18" spans="1:11" s="82" customFormat="1" ht="16.5" thickBot="1" x14ac:dyDescent="0.3">
      <c r="A18" s="81"/>
      <c r="B18" s="81"/>
      <c r="C18" s="81"/>
      <c r="D18" s="81"/>
      <c r="E18" s="81"/>
      <c r="F18" s="81"/>
      <c r="G18" s="100"/>
      <c r="H18" s="100"/>
      <c r="I18" s="101"/>
      <c r="J18" s="101"/>
      <c r="K18" s="101"/>
    </row>
    <row r="19" spans="1:11" s="82" customFormat="1" ht="24.75" customHeight="1" x14ac:dyDescent="0.25">
      <c r="A19" s="81"/>
      <c r="B19" s="81"/>
      <c r="C19" s="81"/>
      <c r="D19" s="272" t="s">
        <v>481</v>
      </c>
      <c r="E19" s="272" t="s">
        <v>482</v>
      </c>
      <c r="F19" s="102"/>
      <c r="G19" s="274" t="s">
        <v>483</v>
      </c>
      <c r="H19" s="274"/>
      <c r="I19" s="274"/>
      <c r="J19" s="274"/>
      <c r="K19" s="274"/>
    </row>
    <row r="20" spans="1:11" s="82" customFormat="1" ht="16.5" thickBot="1" x14ac:dyDescent="0.3">
      <c r="A20" s="81"/>
      <c r="B20" s="81"/>
      <c r="C20" s="81"/>
      <c r="D20" s="273"/>
      <c r="E20" s="273"/>
      <c r="F20" s="102"/>
      <c r="G20" s="103" t="s">
        <v>484</v>
      </c>
      <c r="H20" s="103" t="s">
        <v>485</v>
      </c>
      <c r="I20" s="101"/>
      <c r="J20" s="101"/>
      <c r="K20" s="103" t="s">
        <v>485</v>
      </c>
    </row>
    <row r="21" spans="1:11" s="82" customFormat="1" ht="16.5" thickBot="1" x14ac:dyDescent="0.3">
      <c r="A21" s="81"/>
      <c r="B21" s="81"/>
      <c r="C21" s="81"/>
      <c r="D21" s="104">
        <v>1</v>
      </c>
      <c r="E21" s="105">
        <v>42457</v>
      </c>
      <c r="F21" s="102"/>
      <c r="G21" s="99">
        <v>42431</v>
      </c>
      <c r="H21" s="99">
        <v>42093</v>
      </c>
      <c r="I21" s="101"/>
      <c r="J21" s="101"/>
      <c r="K21" s="99">
        <v>42457</v>
      </c>
    </row>
    <row r="22" spans="1:11" s="82" customFormat="1" ht="15.75" x14ac:dyDescent="0.25">
      <c r="A22" s="81"/>
      <c r="B22" s="81"/>
      <c r="C22" s="81"/>
      <c r="D22" s="81"/>
      <c r="E22" s="81"/>
      <c r="F22" s="81"/>
      <c r="G22" s="81"/>
      <c r="H22" s="81"/>
    </row>
    <row r="23" spans="1:11" s="91" customFormat="1" ht="15.75" x14ac:dyDescent="0.25">
      <c r="A23" s="277" t="s">
        <v>486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</row>
    <row r="24" spans="1:11" s="91" customFormat="1" ht="15.75" x14ac:dyDescent="0.25">
      <c r="A24" s="275" t="s">
        <v>487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  <row r="25" spans="1:11" s="107" customFormat="1" ht="15.75" x14ac:dyDescent="0.25">
      <c r="A25" s="106"/>
      <c r="B25" s="106"/>
      <c r="C25" s="106"/>
      <c r="D25" s="106"/>
      <c r="E25" s="106"/>
      <c r="F25" s="106"/>
      <c r="G25" s="106"/>
      <c r="H25" s="106"/>
    </row>
    <row r="26" spans="1:11" s="91" customFormat="1" ht="15.75" x14ac:dyDescent="0.25">
      <c r="A26" s="260" t="s">
        <v>488</v>
      </c>
      <c r="B26" s="260"/>
      <c r="C26" s="260"/>
      <c r="D26" s="260"/>
      <c r="E26" s="260"/>
      <c r="F26" s="108"/>
      <c r="G26" s="109">
        <f>K265/1000</f>
        <v>93.81</v>
      </c>
      <c r="H26" s="108" t="s">
        <v>489</v>
      </c>
    </row>
    <row r="27" spans="1:11" hidden="1" x14ac:dyDescent="0.25">
      <c r="B27" s="5"/>
      <c r="C27" s="5"/>
      <c r="D27" s="6"/>
      <c r="E27" s="5"/>
      <c r="H27" s="5"/>
      <c r="I27" s="5"/>
      <c r="J27" s="5"/>
      <c r="K27" s="7"/>
    </row>
    <row r="28" spans="1:11" ht="12.75" hidden="1" x14ac:dyDescent="0.2">
      <c r="F28" s="266" t="s">
        <v>397</v>
      </c>
      <c r="G28" s="266"/>
      <c r="H28" s="267"/>
      <c r="I28" s="267"/>
      <c r="J28" s="267"/>
      <c r="K28" s="267"/>
    </row>
    <row r="29" spans="1:11" ht="12.75" hidden="1" x14ac:dyDescent="0.2">
      <c r="F29" s="268" t="s">
        <v>454</v>
      </c>
      <c r="G29" s="268"/>
      <c r="H29" s="267"/>
      <c r="I29" s="267"/>
      <c r="J29" s="267"/>
      <c r="K29" s="267"/>
    </row>
    <row r="30" spans="1:11" hidden="1" x14ac:dyDescent="0.25">
      <c r="K30" s="7"/>
    </row>
    <row r="31" spans="1:11" s="10" customFormat="1" ht="30.75" hidden="1" customHeight="1" x14ac:dyDescent="0.3">
      <c r="D31" s="10" t="s">
        <v>400</v>
      </c>
      <c r="F31" s="13"/>
      <c r="G31" s="46"/>
      <c r="I31" s="11"/>
      <c r="J31" s="11"/>
      <c r="K31" s="11" t="s">
        <v>458</v>
      </c>
    </row>
    <row r="32" spans="1:11" s="10" customFormat="1" ht="18.75" hidden="1" x14ac:dyDescent="0.3">
      <c r="D32" s="10" t="s">
        <v>455</v>
      </c>
      <c r="F32" s="13"/>
      <c r="G32" s="46"/>
      <c r="I32" s="11"/>
      <c r="J32" s="11"/>
      <c r="K32" s="11" t="s">
        <v>398</v>
      </c>
    </row>
    <row r="33" spans="1:12" s="10" customFormat="1" ht="18.75" hidden="1" x14ac:dyDescent="0.3">
      <c r="F33" s="13"/>
      <c r="G33" s="46"/>
      <c r="I33" s="11"/>
      <c r="J33" s="11"/>
      <c r="K33" s="11" t="s">
        <v>456</v>
      </c>
    </row>
    <row r="34" spans="1:12" s="10" customFormat="1" ht="18.75" hidden="1" x14ac:dyDescent="0.3">
      <c r="D34" s="10" t="s">
        <v>457</v>
      </c>
      <c r="E34" s="11"/>
      <c r="F34" s="13"/>
      <c r="G34" s="46"/>
      <c r="I34" s="11"/>
      <c r="J34" s="11"/>
      <c r="K34" s="11" t="s">
        <v>399</v>
      </c>
    </row>
    <row r="35" spans="1:12" s="12" customFormat="1" ht="18.75" hidden="1" x14ac:dyDescent="0.3">
      <c r="G35" s="49"/>
      <c r="K35" s="10"/>
    </row>
    <row r="36" spans="1:12" s="10" customFormat="1" ht="18.75" hidden="1" x14ac:dyDescent="0.3">
      <c r="D36" s="10" t="s">
        <v>401</v>
      </c>
      <c r="F36" s="58"/>
      <c r="G36" s="47"/>
      <c r="H36" s="14"/>
      <c r="I36" s="14"/>
      <c r="J36" s="14"/>
      <c r="K36" s="11" t="s">
        <v>401</v>
      </c>
    </row>
    <row r="37" spans="1:12" s="12" customFormat="1" ht="18.75" hidden="1" x14ac:dyDescent="0.3">
      <c r="G37" s="49"/>
      <c r="K37" s="10"/>
    </row>
    <row r="38" spans="1:12" s="10" customFormat="1" ht="18.75" hidden="1" x14ac:dyDescent="0.3">
      <c r="D38" s="10" t="s">
        <v>441</v>
      </c>
      <c r="F38" s="58"/>
      <c r="G38" s="47"/>
      <c r="H38" s="14"/>
      <c r="I38" s="14"/>
      <c r="J38" s="14"/>
      <c r="K38" s="11" t="s">
        <v>442</v>
      </c>
    </row>
    <row r="39" spans="1:12" s="15" customFormat="1" ht="18.75" hidden="1" x14ac:dyDescent="0.2">
      <c r="C39" s="16"/>
      <c r="E39" s="17"/>
      <c r="F39" s="59"/>
      <c r="G39" s="50"/>
      <c r="H39" s="17"/>
      <c r="K39" s="18"/>
    </row>
    <row r="40" spans="1:12" s="15" customFormat="1" ht="18.75" hidden="1" x14ac:dyDescent="0.3">
      <c r="C40" s="16"/>
      <c r="E40" s="17"/>
      <c r="F40" s="58"/>
      <c r="G40" s="47"/>
      <c r="H40" s="17"/>
      <c r="K40" s="18"/>
    </row>
    <row r="41" spans="1:12" ht="12.75" hidden="1" customHeight="1" x14ac:dyDescent="0.3">
      <c r="D41" s="8"/>
      <c r="F41" s="58"/>
      <c r="G41" s="47"/>
      <c r="K41" s="19"/>
    </row>
    <row r="42" spans="1:12" s="3" customFormat="1" ht="13.9" hidden="1" customHeight="1" x14ac:dyDescent="0.2">
      <c r="A42" s="269" t="s">
        <v>402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0"/>
    </row>
    <row r="43" spans="1:12" s="3" customFormat="1" ht="12.75" hidden="1" customHeight="1" x14ac:dyDescent="0.2">
      <c r="A43" s="270" t="s">
        <v>403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4"/>
    </row>
    <row r="44" spans="1:12" s="3" customFormat="1" ht="44.45" hidden="1" customHeight="1" x14ac:dyDescent="0.2">
      <c r="A44" s="269" t="s">
        <v>459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</row>
    <row r="45" spans="1:12" s="3" customFormat="1" ht="12.75" hidden="1" customHeight="1" x14ac:dyDescent="0.2">
      <c r="A45" s="264" t="s">
        <v>404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4"/>
    </row>
    <row r="46" spans="1:12" s="3" customFormat="1" ht="12.75" hidden="1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"/>
    </row>
    <row r="47" spans="1:12" s="3" customFormat="1" ht="51" hidden="1" customHeight="1" x14ac:dyDescent="0.2">
      <c r="A47" s="45"/>
      <c r="B47" s="45"/>
      <c r="C47" s="265" t="s">
        <v>445</v>
      </c>
      <c r="D47" s="265"/>
      <c r="E47" s="265"/>
      <c r="F47" s="265"/>
      <c r="G47" s="265"/>
      <c r="H47" s="45"/>
      <c r="I47" s="45"/>
      <c r="J47" s="45"/>
      <c r="K47" s="45"/>
      <c r="L47" s="4"/>
    </row>
    <row r="48" spans="1:12" s="23" customFormat="1" ht="41.25" hidden="1" customHeight="1" x14ac:dyDescent="0.2">
      <c r="A48" s="21"/>
      <c r="B48" s="21"/>
      <c r="C48" s="265" t="s">
        <v>446</v>
      </c>
      <c r="D48" s="265"/>
      <c r="E48" s="265"/>
      <c r="F48" s="265"/>
      <c r="G48" s="265"/>
      <c r="H48" s="265"/>
      <c r="I48" s="21"/>
      <c r="J48" s="21"/>
      <c r="K48" s="22"/>
    </row>
    <row r="49" spans="1:12" s="23" customFormat="1" ht="60.6" hidden="1" customHeight="1" x14ac:dyDescent="0.2">
      <c r="A49" s="21"/>
      <c r="B49" s="21"/>
      <c r="C49" s="265" t="s">
        <v>447</v>
      </c>
      <c r="D49" s="265"/>
      <c r="E49" s="265"/>
      <c r="F49" s="265"/>
      <c r="G49" s="265"/>
      <c r="H49" s="265"/>
      <c r="I49" s="21"/>
      <c r="J49" s="21"/>
      <c r="K49" s="22"/>
    </row>
    <row r="50" spans="1:12" s="23" customFormat="1" ht="39" hidden="1" customHeight="1" x14ac:dyDescent="0.2">
      <c r="A50" s="21"/>
      <c r="B50" s="21"/>
      <c r="C50" s="265" t="s">
        <v>59</v>
      </c>
      <c r="D50" s="265"/>
      <c r="E50" s="265"/>
      <c r="F50" s="265"/>
      <c r="G50" s="265"/>
      <c r="H50" s="265"/>
      <c r="I50" s="21"/>
      <c r="J50" s="21"/>
      <c r="K50" s="22"/>
    </row>
    <row r="51" spans="1:12" s="26" customFormat="1" ht="63.75" x14ac:dyDescent="0.2">
      <c r="A51" s="24" t="s">
        <v>64</v>
      </c>
      <c r="B51" s="24" t="s">
        <v>63</v>
      </c>
      <c r="C51" s="24" t="s">
        <v>62</v>
      </c>
      <c r="D51" s="24" t="s">
        <v>367</v>
      </c>
      <c r="E51" s="24" t="s">
        <v>368</v>
      </c>
      <c r="F51" s="24" t="s">
        <v>58</v>
      </c>
      <c r="G51" s="24" t="s">
        <v>452</v>
      </c>
      <c r="H51" s="25" t="s">
        <v>369</v>
      </c>
      <c r="I51" s="24" t="s">
        <v>57</v>
      </c>
      <c r="J51" s="24" t="s">
        <v>405</v>
      </c>
      <c r="K51" s="24" t="s">
        <v>453</v>
      </c>
    </row>
    <row r="52" spans="1:12" s="9" customFormat="1" ht="12.75" x14ac:dyDescent="0.2">
      <c r="A52" s="24">
        <v>1</v>
      </c>
      <c r="B52" s="27">
        <v>2</v>
      </c>
      <c r="C52" s="24">
        <v>2</v>
      </c>
      <c r="D52" s="27">
        <v>3</v>
      </c>
      <c r="E52" s="24">
        <v>4</v>
      </c>
      <c r="F52" s="27">
        <v>5</v>
      </c>
      <c r="G52" s="27">
        <v>6</v>
      </c>
      <c r="H52" s="24">
        <v>7</v>
      </c>
      <c r="I52" s="27">
        <v>8</v>
      </c>
      <c r="J52" s="24">
        <v>9</v>
      </c>
      <c r="K52" s="27">
        <v>7</v>
      </c>
    </row>
    <row r="53" spans="1:12" s="65" customFormat="1" ht="38.25" x14ac:dyDescent="0.2">
      <c r="A53" s="61">
        <v>1</v>
      </c>
      <c r="B53" s="62">
        <v>1</v>
      </c>
      <c r="C53" s="61" t="s">
        <v>370</v>
      </c>
      <c r="D53" s="61" t="s">
        <v>371</v>
      </c>
      <c r="E53" s="61" t="s">
        <v>112</v>
      </c>
      <c r="F53" s="63">
        <v>1</v>
      </c>
      <c r="G53" s="73">
        <v>1333.16</v>
      </c>
      <c r="H53" s="64">
        <v>666.58</v>
      </c>
      <c r="I53" s="64">
        <v>1</v>
      </c>
      <c r="J53" s="74">
        <v>1</v>
      </c>
      <c r="K53" s="73">
        <v>1333.16</v>
      </c>
    </row>
    <row r="54" spans="1:12" s="67" customFormat="1" ht="38.25" x14ac:dyDescent="0.2">
      <c r="A54" s="61">
        <v>2</v>
      </c>
      <c r="B54" s="62">
        <v>2</v>
      </c>
      <c r="C54" s="61" t="s">
        <v>113</v>
      </c>
      <c r="D54" s="61" t="s">
        <v>114</v>
      </c>
      <c r="E54" s="61" t="s">
        <v>115</v>
      </c>
      <c r="F54" s="63">
        <v>6</v>
      </c>
      <c r="G54" s="73">
        <v>51.5</v>
      </c>
      <c r="H54" s="64">
        <v>25.75</v>
      </c>
      <c r="I54" s="64">
        <v>1</v>
      </c>
      <c r="J54" s="74">
        <v>6</v>
      </c>
      <c r="K54" s="73">
        <v>309</v>
      </c>
      <c r="L54" s="66">
        <v>309</v>
      </c>
    </row>
    <row r="55" spans="1:12" s="65" customFormat="1" ht="38.25" x14ac:dyDescent="0.2">
      <c r="A55" s="61">
        <v>3</v>
      </c>
      <c r="B55" s="62">
        <v>3</v>
      </c>
      <c r="C55" s="61" t="s">
        <v>116</v>
      </c>
      <c r="D55" s="61" t="s">
        <v>117</v>
      </c>
      <c r="E55" s="61" t="s">
        <v>115</v>
      </c>
      <c r="F55" s="63">
        <v>1</v>
      </c>
      <c r="G55" s="73">
        <v>130.04</v>
      </c>
      <c r="H55" s="64">
        <v>65.02</v>
      </c>
      <c r="I55" s="64">
        <v>1</v>
      </c>
      <c r="J55" s="74">
        <v>1</v>
      </c>
      <c r="K55" s="73">
        <v>130.04</v>
      </c>
    </row>
    <row r="56" spans="1:12" s="67" customFormat="1" ht="38.25" x14ac:dyDescent="0.2">
      <c r="A56" s="61">
        <v>4</v>
      </c>
      <c r="B56" s="62">
        <v>4</v>
      </c>
      <c r="C56" s="61" t="s">
        <v>118</v>
      </c>
      <c r="D56" s="61" t="s">
        <v>119</v>
      </c>
      <c r="E56" s="61" t="s">
        <v>115</v>
      </c>
      <c r="F56" s="63">
        <v>3</v>
      </c>
      <c r="G56" s="73">
        <v>107.6</v>
      </c>
      <c r="H56" s="64">
        <v>53.8</v>
      </c>
      <c r="I56" s="64">
        <v>1</v>
      </c>
      <c r="J56" s="74">
        <v>3</v>
      </c>
      <c r="K56" s="73">
        <v>322.79999999999995</v>
      </c>
      <c r="L56" s="66">
        <v>322.79999999999995</v>
      </c>
    </row>
    <row r="57" spans="1:12" s="65" customFormat="1" ht="63.75" hidden="1" x14ac:dyDescent="0.2">
      <c r="A57" s="61">
        <v>5</v>
      </c>
      <c r="B57" s="62">
        <v>5</v>
      </c>
      <c r="C57" s="61" t="s">
        <v>120</v>
      </c>
      <c r="D57" s="61" t="s">
        <v>121</v>
      </c>
      <c r="E57" s="61" t="s">
        <v>115</v>
      </c>
      <c r="F57" s="63"/>
      <c r="G57" s="73">
        <v>1284.76</v>
      </c>
      <c r="H57" s="64">
        <v>642.38</v>
      </c>
      <c r="I57" s="64">
        <v>1</v>
      </c>
      <c r="J57" s="74">
        <v>0</v>
      </c>
      <c r="K57" s="73">
        <v>0</v>
      </c>
    </row>
    <row r="58" spans="1:12" s="67" customFormat="1" ht="38.25" hidden="1" x14ac:dyDescent="0.2">
      <c r="A58" s="61">
        <v>6</v>
      </c>
      <c r="B58" s="62">
        <v>6</v>
      </c>
      <c r="C58" s="61" t="s">
        <v>122</v>
      </c>
      <c r="D58" s="61" t="s">
        <v>123</v>
      </c>
      <c r="E58" s="61" t="s">
        <v>115</v>
      </c>
      <c r="F58" s="63"/>
      <c r="G58" s="73">
        <v>24868</v>
      </c>
      <c r="H58" s="64">
        <v>12434</v>
      </c>
      <c r="I58" s="64">
        <v>1</v>
      </c>
      <c r="J58" s="74">
        <v>0</v>
      </c>
      <c r="K58" s="73">
        <v>0</v>
      </c>
      <c r="L58" s="66">
        <v>0</v>
      </c>
    </row>
    <row r="59" spans="1:12" s="65" customFormat="1" ht="38.25" x14ac:dyDescent="0.2">
      <c r="A59" s="61">
        <v>5</v>
      </c>
      <c r="B59" s="62">
        <v>7</v>
      </c>
      <c r="C59" s="61" t="s">
        <v>124</v>
      </c>
      <c r="D59" s="61" t="s">
        <v>125</v>
      </c>
      <c r="E59" s="61" t="s">
        <v>115</v>
      </c>
      <c r="F59" s="63">
        <v>2</v>
      </c>
      <c r="G59" s="73">
        <v>135.74</v>
      </c>
      <c r="H59" s="64">
        <v>67.87</v>
      </c>
      <c r="I59" s="64">
        <v>1</v>
      </c>
      <c r="J59" s="74">
        <v>2</v>
      </c>
      <c r="K59" s="73">
        <v>271.48</v>
      </c>
    </row>
    <row r="60" spans="1:12" s="67" customFormat="1" ht="25.5" x14ac:dyDescent="0.2">
      <c r="A60" s="61">
        <v>6</v>
      </c>
      <c r="B60" s="62">
        <v>8</v>
      </c>
      <c r="C60" s="61" t="s">
        <v>126</v>
      </c>
      <c r="D60" s="61" t="s">
        <v>127</v>
      </c>
      <c r="E60" s="61" t="s">
        <v>112</v>
      </c>
      <c r="F60" s="63">
        <v>1</v>
      </c>
      <c r="G60" s="73">
        <v>794.38</v>
      </c>
      <c r="H60" s="64">
        <v>397.19</v>
      </c>
      <c r="I60" s="64">
        <v>1</v>
      </c>
      <c r="J60" s="74">
        <v>1</v>
      </c>
      <c r="K60" s="73">
        <v>794.38</v>
      </c>
      <c r="L60" s="66">
        <v>794.38</v>
      </c>
    </row>
    <row r="61" spans="1:12" s="65" customFormat="1" ht="38.25" hidden="1" x14ac:dyDescent="0.2">
      <c r="A61" s="61">
        <v>9</v>
      </c>
      <c r="B61" s="62">
        <v>9</v>
      </c>
      <c r="C61" s="61" t="s">
        <v>128</v>
      </c>
      <c r="D61" s="61" t="s">
        <v>129</v>
      </c>
      <c r="E61" s="61" t="s">
        <v>115</v>
      </c>
      <c r="F61" s="63"/>
      <c r="G61" s="73">
        <v>51</v>
      </c>
      <c r="H61" s="64">
        <v>25.5</v>
      </c>
      <c r="I61" s="64">
        <v>1</v>
      </c>
      <c r="J61" s="74">
        <v>0</v>
      </c>
      <c r="K61" s="73">
        <v>0</v>
      </c>
    </row>
    <row r="62" spans="1:12" s="67" customFormat="1" ht="38.25" hidden="1" x14ac:dyDescent="0.2">
      <c r="A62" s="61">
        <v>10</v>
      </c>
      <c r="B62" s="62">
        <v>10</v>
      </c>
      <c r="C62" s="61" t="s">
        <v>130</v>
      </c>
      <c r="D62" s="61" t="s">
        <v>131</v>
      </c>
      <c r="E62" s="61" t="s">
        <v>115</v>
      </c>
      <c r="F62" s="63"/>
      <c r="G62" s="73">
        <v>130.04</v>
      </c>
      <c r="H62" s="64">
        <v>65.02</v>
      </c>
      <c r="I62" s="64">
        <v>1</v>
      </c>
      <c r="J62" s="74">
        <v>0</v>
      </c>
      <c r="K62" s="73">
        <v>0</v>
      </c>
    </row>
    <row r="63" spans="1:12" s="67" customFormat="1" ht="38.25" x14ac:dyDescent="0.2">
      <c r="A63" s="61">
        <v>7</v>
      </c>
      <c r="B63" s="62">
        <v>11</v>
      </c>
      <c r="C63" s="61" t="s">
        <v>132</v>
      </c>
      <c r="D63" s="61" t="s">
        <v>133</v>
      </c>
      <c r="E63" s="61" t="s">
        <v>115</v>
      </c>
      <c r="F63" s="63">
        <v>2</v>
      </c>
      <c r="G63" s="73">
        <v>130.04</v>
      </c>
      <c r="H63" s="64">
        <v>65.02</v>
      </c>
      <c r="I63" s="64">
        <v>1</v>
      </c>
      <c r="J63" s="74">
        <v>2</v>
      </c>
      <c r="K63" s="73">
        <v>260.08</v>
      </c>
    </row>
    <row r="64" spans="1:12" s="65" customFormat="1" ht="38.25" hidden="1" x14ac:dyDescent="0.2">
      <c r="A64" s="61">
        <v>8</v>
      </c>
      <c r="B64" s="62">
        <v>12</v>
      </c>
      <c r="C64" s="61" t="s">
        <v>134</v>
      </c>
      <c r="D64" s="61" t="s">
        <v>135</v>
      </c>
      <c r="E64" s="61" t="s">
        <v>115</v>
      </c>
      <c r="F64" s="63"/>
      <c r="G64" s="73">
        <v>1237.1400000000001</v>
      </c>
      <c r="H64" s="64">
        <v>618.57000000000005</v>
      </c>
      <c r="I64" s="64">
        <v>1</v>
      </c>
      <c r="J64" s="74">
        <v>0</v>
      </c>
      <c r="K64" s="73">
        <v>0</v>
      </c>
    </row>
    <row r="65" spans="1:12" s="67" customFormat="1" ht="25.5" hidden="1" x14ac:dyDescent="0.2">
      <c r="A65" s="61">
        <v>13</v>
      </c>
      <c r="B65" s="62">
        <v>13</v>
      </c>
      <c r="C65" s="61" t="s">
        <v>136</v>
      </c>
      <c r="D65" s="61" t="s">
        <v>137</v>
      </c>
      <c r="E65" s="61" t="s">
        <v>115</v>
      </c>
      <c r="F65" s="63"/>
      <c r="G65" s="73">
        <v>6637.4</v>
      </c>
      <c r="H65" s="64">
        <v>3318.7</v>
      </c>
      <c r="I65" s="64">
        <v>1</v>
      </c>
      <c r="J65" s="74">
        <v>0</v>
      </c>
      <c r="K65" s="73">
        <v>0</v>
      </c>
      <c r="L65" s="66">
        <v>0</v>
      </c>
    </row>
    <row r="66" spans="1:12" s="65" customFormat="1" ht="38.25" x14ac:dyDescent="0.2">
      <c r="A66" s="61">
        <v>8</v>
      </c>
      <c r="B66" s="62">
        <v>14</v>
      </c>
      <c r="C66" s="61" t="s">
        <v>138</v>
      </c>
      <c r="D66" s="61" t="s">
        <v>139</v>
      </c>
      <c r="E66" s="61" t="s">
        <v>115</v>
      </c>
      <c r="F66" s="63">
        <v>1</v>
      </c>
      <c r="G66" s="73">
        <v>1169.42</v>
      </c>
      <c r="H66" s="64">
        <v>584.71</v>
      </c>
      <c r="I66" s="64">
        <v>1</v>
      </c>
      <c r="J66" s="74">
        <v>1</v>
      </c>
      <c r="K66" s="73">
        <v>1169.42</v>
      </c>
    </row>
    <row r="67" spans="1:12" s="67" customFormat="1" ht="25.5" hidden="1" x14ac:dyDescent="0.2">
      <c r="A67" s="61">
        <v>15</v>
      </c>
      <c r="B67" s="62">
        <v>15</v>
      </c>
      <c r="C67" s="61" t="s">
        <v>140</v>
      </c>
      <c r="D67" s="61" t="s">
        <v>141</v>
      </c>
      <c r="E67" s="61" t="s">
        <v>115</v>
      </c>
      <c r="F67" s="63"/>
      <c r="G67" s="73">
        <v>10498.44</v>
      </c>
      <c r="H67" s="64">
        <v>5249.22</v>
      </c>
      <c r="I67" s="64">
        <v>1</v>
      </c>
      <c r="J67" s="74">
        <v>0</v>
      </c>
      <c r="K67" s="73">
        <v>0</v>
      </c>
      <c r="L67" s="66">
        <v>0</v>
      </c>
    </row>
    <row r="68" spans="1:12" s="65" customFormat="1" ht="25.5" x14ac:dyDescent="0.2">
      <c r="A68" s="61">
        <v>9</v>
      </c>
      <c r="B68" s="62">
        <v>16</v>
      </c>
      <c r="C68" s="61" t="s">
        <v>142</v>
      </c>
      <c r="D68" s="61" t="s">
        <v>143</v>
      </c>
      <c r="E68" s="61" t="s">
        <v>115</v>
      </c>
      <c r="F68" s="63">
        <v>4</v>
      </c>
      <c r="G68" s="73">
        <v>96.1</v>
      </c>
      <c r="H68" s="64">
        <v>48.05</v>
      </c>
      <c r="I68" s="64">
        <v>1</v>
      </c>
      <c r="J68" s="74">
        <v>4</v>
      </c>
      <c r="K68" s="73">
        <v>384.4</v>
      </c>
    </row>
    <row r="69" spans="1:12" s="67" customFormat="1" ht="38.25" x14ac:dyDescent="0.2">
      <c r="A69" s="61">
        <v>10</v>
      </c>
      <c r="B69" s="62">
        <v>17</v>
      </c>
      <c r="C69" s="61" t="s">
        <v>144</v>
      </c>
      <c r="D69" s="61" t="s">
        <v>145</v>
      </c>
      <c r="E69" s="61" t="s">
        <v>115</v>
      </c>
      <c r="F69" s="63">
        <v>16</v>
      </c>
      <c r="G69" s="73">
        <v>56.74</v>
      </c>
      <c r="H69" s="64">
        <v>28.37</v>
      </c>
      <c r="I69" s="64">
        <v>1</v>
      </c>
      <c r="J69" s="74">
        <v>16</v>
      </c>
      <c r="K69" s="73">
        <v>907.84</v>
      </c>
    </row>
    <row r="70" spans="1:12" s="65" customFormat="1" ht="25.5" hidden="1" x14ac:dyDescent="0.2">
      <c r="A70" s="61">
        <v>18</v>
      </c>
      <c r="B70" s="62">
        <v>18</v>
      </c>
      <c r="C70" s="61" t="s">
        <v>146</v>
      </c>
      <c r="D70" s="61" t="s">
        <v>147</v>
      </c>
      <c r="E70" s="61" t="s">
        <v>115</v>
      </c>
      <c r="F70" s="63"/>
      <c r="G70" s="73">
        <v>162.12</v>
      </c>
      <c r="H70" s="64">
        <v>81.06</v>
      </c>
      <c r="I70" s="64">
        <v>1</v>
      </c>
      <c r="J70" s="74">
        <v>0</v>
      </c>
      <c r="K70" s="73">
        <v>0</v>
      </c>
    </row>
    <row r="71" spans="1:12" s="67" customFormat="1" ht="38.25" x14ac:dyDescent="0.2">
      <c r="A71" s="61">
        <v>11</v>
      </c>
      <c r="B71" s="62">
        <v>19</v>
      </c>
      <c r="C71" s="61" t="s">
        <v>148</v>
      </c>
      <c r="D71" s="61" t="s">
        <v>149</v>
      </c>
      <c r="E71" s="61" t="s">
        <v>112</v>
      </c>
      <c r="F71" s="63">
        <v>1</v>
      </c>
      <c r="G71" s="73">
        <v>5190.42</v>
      </c>
      <c r="H71" s="64">
        <v>2595.21</v>
      </c>
      <c r="I71" s="64">
        <v>1</v>
      </c>
      <c r="J71" s="74">
        <v>1</v>
      </c>
      <c r="K71" s="73">
        <v>5190.42</v>
      </c>
    </row>
    <row r="72" spans="1:12" s="65" customFormat="1" ht="38.25" hidden="1" x14ac:dyDescent="0.2">
      <c r="A72" s="61">
        <v>20</v>
      </c>
      <c r="B72" s="62">
        <v>20</v>
      </c>
      <c r="C72" s="61" t="s">
        <v>150</v>
      </c>
      <c r="D72" s="61" t="s">
        <v>151</v>
      </c>
      <c r="E72" s="61" t="s">
        <v>115</v>
      </c>
      <c r="F72" s="63"/>
      <c r="G72" s="73">
        <v>413.38</v>
      </c>
      <c r="H72" s="64">
        <v>206.69</v>
      </c>
      <c r="I72" s="64">
        <v>1</v>
      </c>
      <c r="J72" s="74">
        <v>0</v>
      </c>
      <c r="K72" s="73">
        <v>0</v>
      </c>
    </row>
    <row r="73" spans="1:12" s="67" customFormat="1" ht="25.5" hidden="1" x14ac:dyDescent="0.2">
      <c r="A73" s="61">
        <v>21</v>
      </c>
      <c r="B73" s="62">
        <v>21</v>
      </c>
      <c r="C73" s="61" t="s">
        <v>152</v>
      </c>
      <c r="D73" s="61" t="s">
        <v>153</v>
      </c>
      <c r="E73" s="61" t="s">
        <v>115</v>
      </c>
      <c r="F73" s="63"/>
      <c r="G73" s="73">
        <v>2232.5</v>
      </c>
      <c r="H73" s="64">
        <v>1116.25</v>
      </c>
      <c r="I73" s="64">
        <v>1</v>
      </c>
      <c r="J73" s="74">
        <v>0</v>
      </c>
      <c r="K73" s="73">
        <v>0</v>
      </c>
      <c r="L73" s="66">
        <v>0</v>
      </c>
    </row>
    <row r="74" spans="1:12" s="65" customFormat="1" ht="38.25" hidden="1" x14ac:dyDescent="0.2">
      <c r="A74" s="61">
        <v>22</v>
      </c>
      <c r="B74" s="62">
        <v>22</v>
      </c>
      <c r="C74" s="61" t="s">
        <v>154</v>
      </c>
      <c r="D74" s="61" t="s">
        <v>224</v>
      </c>
      <c r="E74" s="61" t="s">
        <v>225</v>
      </c>
      <c r="F74" s="63"/>
      <c r="G74" s="73">
        <v>497.88</v>
      </c>
      <c r="H74" s="64">
        <v>248.94</v>
      </c>
      <c r="I74" s="64">
        <v>1</v>
      </c>
      <c r="J74" s="74">
        <v>0</v>
      </c>
      <c r="K74" s="73">
        <v>0</v>
      </c>
    </row>
    <row r="75" spans="1:12" s="67" customFormat="1" ht="25.5" hidden="1" x14ac:dyDescent="0.2">
      <c r="A75" s="61">
        <v>23</v>
      </c>
      <c r="B75" s="62">
        <v>23</v>
      </c>
      <c r="C75" s="61" t="s">
        <v>226</v>
      </c>
      <c r="D75" s="61" t="s">
        <v>227</v>
      </c>
      <c r="E75" s="61" t="s">
        <v>225</v>
      </c>
      <c r="F75" s="63"/>
      <c r="G75" s="73">
        <v>1430.38</v>
      </c>
      <c r="H75" s="64">
        <v>715.19</v>
      </c>
      <c r="I75" s="64">
        <v>1</v>
      </c>
      <c r="J75" s="74">
        <v>0</v>
      </c>
      <c r="K75" s="73">
        <v>0</v>
      </c>
      <c r="L75" s="66">
        <v>0</v>
      </c>
    </row>
    <row r="76" spans="1:12" s="67" customFormat="1" ht="12.75" hidden="1" x14ac:dyDescent="0.2">
      <c r="A76" s="61">
        <v>24</v>
      </c>
      <c r="B76" s="62">
        <v>0</v>
      </c>
      <c r="C76" s="61" t="s">
        <v>56</v>
      </c>
      <c r="D76" s="61">
        <v>0</v>
      </c>
      <c r="E76" s="61" t="s">
        <v>230</v>
      </c>
      <c r="F76" s="63"/>
      <c r="G76" s="73">
        <v>0</v>
      </c>
      <c r="H76" s="64">
        <v>0</v>
      </c>
      <c r="I76" s="64">
        <v>1</v>
      </c>
      <c r="J76" s="74">
        <v>0</v>
      </c>
      <c r="K76" s="73">
        <v>0</v>
      </c>
    </row>
    <row r="77" spans="1:12" s="65" customFormat="1" ht="38.25" hidden="1" x14ac:dyDescent="0.2">
      <c r="A77" s="61">
        <v>25</v>
      </c>
      <c r="B77" s="62">
        <v>24</v>
      </c>
      <c r="C77" s="61" t="s">
        <v>228</v>
      </c>
      <c r="D77" s="61" t="s">
        <v>229</v>
      </c>
      <c r="E77" s="61" t="s">
        <v>230</v>
      </c>
      <c r="F77" s="63"/>
      <c r="G77" s="73">
        <v>7840.06</v>
      </c>
      <c r="H77" s="64">
        <v>3920.03</v>
      </c>
      <c r="I77" s="64">
        <v>1</v>
      </c>
      <c r="J77" s="74">
        <v>0</v>
      </c>
      <c r="K77" s="73">
        <v>0</v>
      </c>
    </row>
    <row r="78" spans="1:12" s="67" customFormat="1" ht="25.5" hidden="1" x14ac:dyDescent="0.2">
      <c r="A78" s="61">
        <v>26</v>
      </c>
      <c r="B78" s="62">
        <v>25</v>
      </c>
      <c r="C78" s="61" t="s">
        <v>231</v>
      </c>
      <c r="D78" s="61" t="s">
        <v>232</v>
      </c>
      <c r="E78" s="61" t="s">
        <v>230</v>
      </c>
      <c r="F78" s="63"/>
      <c r="G78" s="73">
        <v>33220.339999999997</v>
      </c>
      <c r="H78" s="64">
        <v>16610.169999999998</v>
      </c>
      <c r="I78" s="64">
        <v>1</v>
      </c>
      <c r="J78" s="74">
        <v>0</v>
      </c>
      <c r="K78" s="73">
        <v>0</v>
      </c>
    </row>
    <row r="79" spans="1:12" s="67" customFormat="1" ht="38.25" hidden="1" x14ac:dyDescent="0.2">
      <c r="A79" s="61">
        <v>27</v>
      </c>
      <c r="B79" s="62">
        <v>26</v>
      </c>
      <c r="C79" s="61" t="s">
        <v>233</v>
      </c>
      <c r="D79" s="61" t="s">
        <v>234</v>
      </c>
      <c r="E79" s="61" t="s">
        <v>230</v>
      </c>
      <c r="F79" s="63"/>
      <c r="G79" s="73">
        <v>10329</v>
      </c>
      <c r="H79" s="64">
        <v>5164.5</v>
      </c>
      <c r="I79" s="64">
        <v>1</v>
      </c>
      <c r="J79" s="74">
        <v>0</v>
      </c>
      <c r="K79" s="73">
        <v>0</v>
      </c>
    </row>
    <row r="80" spans="1:12" s="65" customFormat="1" ht="45" hidden="1" customHeight="1" x14ac:dyDescent="0.2">
      <c r="A80" s="61">
        <v>28</v>
      </c>
      <c r="B80" s="62">
        <v>27</v>
      </c>
      <c r="C80" s="61" t="s">
        <v>235</v>
      </c>
      <c r="D80" s="61" t="s">
        <v>236</v>
      </c>
      <c r="E80" s="61" t="s">
        <v>230</v>
      </c>
      <c r="F80" s="63"/>
      <c r="G80" s="73">
        <v>43694.28</v>
      </c>
      <c r="H80" s="64">
        <v>21847.14</v>
      </c>
      <c r="I80" s="64">
        <v>1</v>
      </c>
      <c r="J80" s="74">
        <v>0</v>
      </c>
      <c r="K80" s="73">
        <v>0</v>
      </c>
    </row>
    <row r="81" spans="1:12" s="67" customFormat="1" ht="38.25" hidden="1" x14ac:dyDescent="0.2">
      <c r="A81" s="61">
        <v>29</v>
      </c>
      <c r="B81" s="62">
        <v>28</v>
      </c>
      <c r="C81" s="61" t="s">
        <v>237</v>
      </c>
      <c r="D81" s="61" t="s">
        <v>238</v>
      </c>
      <c r="E81" s="61" t="s">
        <v>230</v>
      </c>
      <c r="F81" s="63"/>
      <c r="G81" s="73">
        <v>13156.88</v>
      </c>
      <c r="H81" s="64">
        <v>6578.44</v>
      </c>
      <c r="I81" s="64">
        <v>1</v>
      </c>
      <c r="J81" s="74">
        <v>0</v>
      </c>
      <c r="K81" s="73">
        <v>0</v>
      </c>
      <c r="L81" s="66">
        <v>0</v>
      </c>
    </row>
    <row r="82" spans="1:12" s="65" customFormat="1" ht="25.5" hidden="1" x14ac:dyDescent="0.2">
      <c r="A82" s="61">
        <v>30</v>
      </c>
      <c r="B82" s="62">
        <v>29</v>
      </c>
      <c r="C82" s="61" t="s">
        <v>239</v>
      </c>
      <c r="D82" s="61" t="s">
        <v>240</v>
      </c>
      <c r="E82" s="61" t="s">
        <v>115</v>
      </c>
      <c r="F82" s="63"/>
      <c r="G82" s="73">
        <v>64798.38</v>
      </c>
      <c r="H82" s="64">
        <v>32399.19</v>
      </c>
      <c r="I82" s="64">
        <v>1</v>
      </c>
      <c r="J82" s="74">
        <v>0</v>
      </c>
      <c r="K82" s="73">
        <v>0</v>
      </c>
    </row>
    <row r="83" spans="1:12" s="67" customFormat="1" ht="38.25" hidden="1" x14ac:dyDescent="0.2">
      <c r="A83" s="61">
        <v>31</v>
      </c>
      <c r="B83" s="62">
        <v>30</v>
      </c>
      <c r="C83" s="61" t="s">
        <v>241</v>
      </c>
      <c r="D83" s="61" t="s">
        <v>242</v>
      </c>
      <c r="E83" s="61" t="s">
        <v>115</v>
      </c>
      <c r="F83" s="63"/>
      <c r="G83" s="73">
        <v>136.52000000000001</v>
      </c>
      <c r="H83" s="64">
        <v>68.260000000000005</v>
      </c>
      <c r="I83" s="64">
        <v>1</v>
      </c>
      <c r="J83" s="74">
        <v>0</v>
      </c>
      <c r="K83" s="73">
        <v>0</v>
      </c>
      <c r="L83" s="66">
        <v>0</v>
      </c>
    </row>
    <row r="84" spans="1:12" s="67" customFormat="1" ht="25.5" hidden="1" x14ac:dyDescent="0.2">
      <c r="A84" s="61">
        <v>32</v>
      </c>
      <c r="B84" s="62">
        <v>31</v>
      </c>
      <c r="C84" s="61" t="s">
        <v>243</v>
      </c>
      <c r="D84" s="61" t="s">
        <v>244</v>
      </c>
      <c r="E84" s="61" t="s">
        <v>115</v>
      </c>
      <c r="F84" s="63"/>
      <c r="G84" s="73">
        <v>652.64</v>
      </c>
      <c r="H84" s="64">
        <v>326.32</v>
      </c>
      <c r="I84" s="64">
        <v>1</v>
      </c>
      <c r="J84" s="74">
        <v>0</v>
      </c>
      <c r="K84" s="73">
        <v>0</v>
      </c>
    </row>
    <row r="85" spans="1:12" s="65" customFormat="1" ht="51" hidden="1" x14ac:dyDescent="0.2">
      <c r="A85" s="61">
        <v>33</v>
      </c>
      <c r="B85" s="62">
        <v>32</v>
      </c>
      <c r="C85" s="61" t="s">
        <v>245</v>
      </c>
      <c r="D85" s="61" t="s">
        <v>246</v>
      </c>
      <c r="E85" s="61" t="s">
        <v>115</v>
      </c>
      <c r="F85" s="63"/>
      <c r="G85" s="73">
        <v>644.9</v>
      </c>
      <c r="H85" s="64">
        <v>322.45</v>
      </c>
      <c r="I85" s="64">
        <v>1</v>
      </c>
      <c r="J85" s="74">
        <v>0</v>
      </c>
      <c r="K85" s="73">
        <v>0</v>
      </c>
    </row>
    <row r="86" spans="1:12" s="67" customFormat="1" ht="38.25" hidden="1" x14ac:dyDescent="0.2">
      <c r="A86" s="61">
        <v>34</v>
      </c>
      <c r="B86" s="62">
        <v>33</v>
      </c>
      <c r="C86" s="61" t="s">
        <v>247</v>
      </c>
      <c r="D86" s="61" t="s">
        <v>248</v>
      </c>
      <c r="E86" s="61" t="s">
        <v>115</v>
      </c>
      <c r="F86" s="63"/>
      <c r="G86" s="73">
        <v>351.1</v>
      </c>
      <c r="H86" s="64">
        <v>175.55</v>
      </c>
      <c r="I86" s="64">
        <v>1</v>
      </c>
      <c r="J86" s="74">
        <v>0</v>
      </c>
      <c r="K86" s="73">
        <v>0</v>
      </c>
      <c r="L86" s="66">
        <v>0</v>
      </c>
    </row>
    <row r="87" spans="1:12" s="65" customFormat="1" ht="25.5" hidden="1" x14ac:dyDescent="0.2">
      <c r="A87" s="61">
        <v>35</v>
      </c>
      <c r="B87" s="62">
        <v>34</v>
      </c>
      <c r="C87" s="61" t="s">
        <v>249</v>
      </c>
      <c r="D87" s="61" t="s">
        <v>250</v>
      </c>
      <c r="E87" s="61" t="s">
        <v>115</v>
      </c>
      <c r="F87" s="63"/>
      <c r="G87" s="73">
        <v>1147</v>
      </c>
      <c r="H87" s="64">
        <v>573.5</v>
      </c>
      <c r="I87" s="64">
        <v>1</v>
      </c>
      <c r="J87" s="74">
        <v>0</v>
      </c>
      <c r="K87" s="73">
        <v>0</v>
      </c>
    </row>
    <row r="88" spans="1:12" s="67" customFormat="1" ht="25.5" hidden="1" x14ac:dyDescent="0.2">
      <c r="A88" s="61">
        <v>36</v>
      </c>
      <c r="B88" s="62">
        <v>35</v>
      </c>
      <c r="C88" s="61" t="s">
        <v>251</v>
      </c>
      <c r="D88" s="61" t="s">
        <v>252</v>
      </c>
      <c r="E88" s="61" t="s">
        <v>115</v>
      </c>
      <c r="F88" s="63"/>
      <c r="G88" s="73">
        <v>1785.92</v>
      </c>
      <c r="H88" s="64">
        <v>892.96</v>
      </c>
      <c r="I88" s="64">
        <v>1</v>
      </c>
      <c r="J88" s="74">
        <v>0</v>
      </c>
      <c r="K88" s="73">
        <v>0</v>
      </c>
    </row>
    <row r="89" spans="1:12" s="67" customFormat="1" ht="38.25" hidden="1" x14ac:dyDescent="0.2">
      <c r="A89" s="61">
        <v>37</v>
      </c>
      <c r="B89" s="62">
        <v>36</v>
      </c>
      <c r="C89" s="61" t="s">
        <v>253</v>
      </c>
      <c r="D89" s="61" t="s">
        <v>254</v>
      </c>
      <c r="E89" s="61" t="s">
        <v>115</v>
      </c>
      <c r="F89" s="63"/>
      <c r="G89" s="73">
        <v>181.1</v>
      </c>
      <c r="H89" s="64">
        <v>90.55</v>
      </c>
      <c r="I89" s="64">
        <v>1</v>
      </c>
      <c r="J89" s="74">
        <v>0</v>
      </c>
      <c r="K89" s="73">
        <v>0</v>
      </c>
    </row>
    <row r="90" spans="1:12" s="65" customFormat="1" ht="25.5" hidden="1" x14ac:dyDescent="0.2">
      <c r="A90" s="61">
        <v>38</v>
      </c>
      <c r="B90" s="62">
        <v>37</v>
      </c>
      <c r="C90" s="61" t="s">
        <v>255</v>
      </c>
      <c r="D90" s="61" t="s">
        <v>256</v>
      </c>
      <c r="E90" s="61" t="s">
        <v>115</v>
      </c>
      <c r="F90" s="63"/>
      <c r="G90" s="73">
        <v>280.8</v>
      </c>
      <c r="H90" s="64">
        <v>140.4</v>
      </c>
      <c r="I90" s="64">
        <v>1</v>
      </c>
      <c r="J90" s="74">
        <v>0</v>
      </c>
      <c r="K90" s="73">
        <v>0</v>
      </c>
    </row>
    <row r="91" spans="1:12" s="67" customFormat="1" ht="25.5" hidden="1" x14ac:dyDescent="0.2">
      <c r="A91" s="61">
        <v>39</v>
      </c>
      <c r="B91" s="62">
        <v>38</v>
      </c>
      <c r="C91" s="61" t="s">
        <v>257</v>
      </c>
      <c r="D91" s="61" t="s">
        <v>258</v>
      </c>
      <c r="E91" s="61" t="s">
        <v>115</v>
      </c>
      <c r="F91" s="63"/>
      <c r="G91" s="73">
        <v>420.92</v>
      </c>
      <c r="H91" s="64">
        <v>210.46</v>
      </c>
      <c r="I91" s="64">
        <v>1</v>
      </c>
      <c r="J91" s="74">
        <v>0</v>
      </c>
      <c r="K91" s="73">
        <v>0</v>
      </c>
    </row>
    <row r="92" spans="1:12" s="67" customFormat="1" ht="38.25" hidden="1" x14ac:dyDescent="0.2">
      <c r="A92" s="61">
        <v>40</v>
      </c>
      <c r="B92" s="62">
        <v>39</v>
      </c>
      <c r="C92" s="61" t="s">
        <v>259</v>
      </c>
      <c r="D92" s="61" t="s">
        <v>270</v>
      </c>
      <c r="E92" s="61" t="s">
        <v>115</v>
      </c>
      <c r="F92" s="63"/>
      <c r="G92" s="73">
        <v>215.54</v>
      </c>
      <c r="H92" s="64">
        <v>107.77</v>
      </c>
      <c r="I92" s="64">
        <v>1</v>
      </c>
      <c r="J92" s="74">
        <v>0</v>
      </c>
      <c r="K92" s="73">
        <v>0</v>
      </c>
    </row>
    <row r="93" spans="1:12" s="65" customFormat="1" ht="12.75" hidden="1" x14ac:dyDescent="0.2">
      <c r="A93" s="61">
        <v>41</v>
      </c>
      <c r="B93" s="62">
        <v>40</v>
      </c>
      <c r="C93" s="61" t="s">
        <v>271</v>
      </c>
      <c r="D93" s="61" t="s">
        <v>272</v>
      </c>
      <c r="E93" s="61" t="s">
        <v>115</v>
      </c>
      <c r="F93" s="63"/>
      <c r="G93" s="73">
        <v>921.6</v>
      </c>
      <c r="H93" s="64">
        <v>460.8</v>
      </c>
      <c r="I93" s="64">
        <v>1</v>
      </c>
      <c r="J93" s="74">
        <v>0</v>
      </c>
      <c r="K93" s="73">
        <v>0</v>
      </c>
    </row>
    <row r="94" spans="1:12" s="67" customFormat="1" ht="12.75" hidden="1" x14ac:dyDescent="0.2">
      <c r="A94" s="61">
        <v>42</v>
      </c>
      <c r="B94" s="62">
        <v>41</v>
      </c>
      <c r="C94" s="61" t="s">
        <v>273</v>
      </c>
      <c r="D94" s="61" t="s">
        <v>274</v>
      </c>
      <c r="E94" s="61" t="s">
        <v>115</v>
      </c>
      <c r="F94" s="63"/>
      <c r="G94" s="73">
        <v>1398.3</v>
      </c>
      <c r="H94" s="64">
        <v>699.15</v>
      </c>
      <c r="I94" s="64">
        <v>1</v>
      </c>
      <c r="J94" s="74">
        <v>0</v>
      </c>
      <c r="K94" s="73">
        <v>0</v>
      </c>
    </row>
    <row r="95" spans="1:12" s="67" customFormat="1" ht="38.25" hidden="1" x14ac:dyDescent="0.2">
      <c r="A95" s="61">
        <v>43</v>
      </c>
      <c r="B95" s="62">
        <v>42</v>
      </c>
      <c r="C95" s="61" t="s">
        <v>275</v>
      </c>
      <c r="D95" s="61" t="s">
        <v>276</v>
      </c>
      <c r="E95" s="61" t="s">
        <v>115</v>
      </c>
      <c r="F95" s="63"/>
      <c r="G95" s="73">
        <v>485.9</v>
      </c>
      <c r="H95" s="64">
        <v>242.95</v>
      </c>
      <c r="I95" s="64">
        <v>1</v>
      </c>
      <c r="J95" s="74">
        <v>0</v>
      </c>
      <c r="K95" s="73">
        <v>0</v>
      </c>
    </row>
    <row r="96" spans="1:12" s="65" customFormat="1" ht="25.5" hidden="1" x14ac:dyDescent="0.2">
      <c r="A96" s="61">
        <v>44</v>
      </c>
      <c r="B96" s="62">
        <v>43</v>
      </c>
      <c r="C96" s="61" t="s">
        <v>277</v>
      </c>
      <c r="D96" s="61" t="s">
        <v>278</v>
      </c>
      <c r="E96" s="61" t="s">
        <v>115</v>
      </c>
      <c r="F96" s="63"/>
      <c r="G96" s="73">
        <v>787.96</v>
      </c>
      <c r="H96" s="64">
        <v>393.98</v>
      </c>
      <c r="I96" s="64">
        <v>1</v>
      </c>
      <c r="J96" s="74">
        <v>0</v>
      </c>
      <c r="K96" s="73">
        <v>0</v>
      </c>
    </row>
    <row r="97" spans="1:11" s="67" customFormat="1" ht="25.5" hidden="1" x14ac:dyDescent="0.2">
      <c r="A97" s="61">
        <v>45</v>
      </c>
      <c r="B97" s="62">
        <v>44</v>
      </c>
      <c r="C97" s="61" t="s">
        <v>279</v>
      </c>
      <c r="D97" s="61" t="s">
        <v>280</v>
      </c>
      <c r="E97" s="61" t="s">
        <v>115</v>
      </c>
      <c r="F97" s="63"/>
      <c r="G97" s="73">
        <v>1200.6600000000001</v>
      </c>
      <c r="H97" s="64">
        <v>600.33000000000004</v>
      </c>
      <c r="I97" s="64">
        <v>1</v>
      </c>
      <c r="J97" s="74">
        <v>0</v>
      </c>
      <c r="K97" s="73">
        <v>0</v>
      </c>
    </row>
    <row r="98" spans="1:11" s="67" customFormat="1" ht="38.25" hidden="1" x14ac:dyDescent="0.2">
      <c r="A98" s="61">
        <v>46</v>
      </c>
      <c r="B98" s="62">
        <v>45</v>
      </c>
      <c r="C98" s="61" t="s">
        <v>281</v>
      </c>
      <c r="D98" s="61" t="s">
        <v>282</v>
      </c>
      <c r="E98" s="61" t="s">
        <v>115</v>
      </c>
      <c r="F98" s="63"/>
      <c r="G98" s="73">
        <v>130.13999999999999</v>
      </c>
      <c r="H98" s="64">
        <v>65.069999999999993</v>
      </c>
      <c r="I98" s="64">
        <v>1</v>
      </c>
      <c r="J98" s="74">
        <v>0</v>
      </c>
      <c r="K98" s="73">
        <v>0</v>
      </c>
    </row>
    <row r="99" spans="1:11" s="65" customFormat="1" ht="25.5" hidden="1" x14ac:dyDescent="0.2">
      <c r="A99" s="61">
        <v>47</v>
      </c>
      <c r="B99" s="62">
        <v>46</v>
      </c>
      <c r="C99" s="61" t="s">
        <v>283</v>
      </c>
      <c r="D99" s="61" t="s">
        <v>284</v>
      </c>
      <c r="E99" s="61" t="s">
        <v>115</v>
      </c>
      <c r="F99" s="63"/>
      <c r="G99" s="73">
        <v>387.64</v>
      </c>
      <c r="H99" s="64">
        <v>193.82</v>
      </c>
      <c r="I99" s="64">
        <v>1</v>
      </c>
      <c r="J99" s="74">
        <v>0</v>
      </c>
      <c r="K99" s="73">
        <v>0</v>
      </c>
    </row>
    <row r="100" spans="1:11" s="67" customFormat="1" ht="25.5" hidden="1" x14ac:dyDescent="0.2">
      <c r="A100" s="61">
        <v>48</v>
      </c>
      <c r="B100" s="62">
        <v>47</v>
      </c>
      <c r="C100" s="61" t="s">
        <v>409</v>
      </c>
      <c r="D100" s="61" t="s">
        <v>410</v>
      </c>
      <c r="E100" s="61" t="s">
        <v>115</v>
      </c>
      <c r="F100" s="63"/>
      <c r="G100" s="73">
        <v>589.14</v>
      </c>
      <c r="H100" s="64">
        <v>294.57</v>
      </c>
      <c r="I100" s="64">
        <v>1</v>
      </c>
      <c r="J100" s="74">
        <v>0</v>
      </c>
      <c r="K100" s="73">
        <v>0</v>
      </c>
    </row>
    <row r="101" spans="1:11" s="67" customFormat="1" ht="38.25" hidden="1" x14ac:dyDescent="0.2">
      <c r="A101" s="61">
        <v>49</v>
      </c>
      <c r="B101" s="62">
        <v>48</v>
      </c>
      <c r="C101" s="61" t="s">
        <v>411</v>
      </c>
      <c r="D101" s="61" t="s">
        <v>412</v>
      </c>
      <c r="E101" s="61" t="s">
        <v>115</v>
      </c>
      <c r="F101" s="63"/>
      <c r="G101" s="73">
        <v>238.1</v>
      </c>
      <c r="H101" s="64">
        <v>119.05</v>
      </c>
      <c r="I101" s="64">
        <v>1</v>
      </c>
      <c r="J101" s="74">
        <v>0</v>
      </c>
      <c r="K101" s="73">
        <v>0</v>
      </c>
    </row>
    <row r="102" spans="1:11" s="65" customFormat="1" ht="25.5" hidden="1" x14ac:dyDescent="0.2">
      <c r="A102" s="61">
        <v>50</v>
      </c>
      <c r="B102" s="62">
        <v>49</v>
      </c>
      <c r="C102" s="61" t="s">
        <v>413</v>
      </c>
      <c r="D102" s="61" t="s">
        <v>414</v>
      </c>
      <c r="E102" s="61" t="s">
        <v>115</v>
      </c>
      <c r="F102" s="63"/>
      <c r="G102" s="73">
        <v>850.34</v>
      </c>
      <c r="H102" s="64">
        <v>425.17</v>
      </c>
      <c r="I102" s="64">
        <v>1</v>
      </c>
      <c r="J102" s="74">
        <v>0</v>
      </c>
      <c r="K102" s="73">
        <v>0</v>
      </c>
    </row>
    <row r="103" spans="1:11" s="67" customFormat="1" ht="25.5" hidden="1" x14ac:dyDescent="0.2">
      <c r="A103" s="61">
        <v>51</v>
      </c>
      <c r="B103" s="62">
        <v>50</v>
      </c>
      <c r="C103" s="61" t="s">
        <v>415</v>
      </c>
      <c r="D103" s="61" t="s">
        <v>416</v>
      </c>
      <c r="E103" s="61" t="s">
        <v>419</v>
      </c>
      <c r="F103" s="63"/>
      <c r="G103" s="73">
        <v>1409.72</v>
      </c>
      <c r="H103" s="64">
        <v>704.86</v>
      </c>
      <c r="I103" s="64">
        <v>1</v>
      </c>
      <c r="J103" s="74">
        <v>0</v>
      </c>
      <c r="K103" s="73">
        <v>0</v>
      </c>
    </row>
    <row r="104" spans="1:11" s="67" customFormat="1" ht="76.5" hidden="1" x14ac:dyDescent="0.2">
      <c r="A104" s="61">
        <v>52</v>
      </c>
      <c r="B104" s="62">
        <v>51</v>
      </c>
      <c r="C104" s="61" t="s">
        <v>417</v>
      </c>
      <c r="D104" s="61" t="s">
        <v>418</v>
      </c>
      <c r="E104" s="61" t="s">
        <v>419</v>
      </c>
      <c r="F104" s="63"/>
      <c r="G104" s="73">
        <v>990.18</v>
      </c>
      <c r="H104" s="64">
        <v>495.09</v>
      </c>
      <c r="I104" s="64">
        <v>1</v>
      </c>
      <c r="J104" s="74">
        <v>0</v>
      </c>
      <c r="K104" s="73">
        <v>0</v>
      </c>
    </row>
    <row r="105" spans="1:11" s="65" customFormat="1" ht="63.75" hidden="1" x14ac:dyDescent="0.2">
      <c r="A105" s="61">
        <v>53</v>
      </c>
      <c r="B105" s="62">
        <v>52</v>
      </c>
      <c r="C105" s="61" t="s">
        <v>420</v>
      </c>
      <c r="D105" s="61" t="s">
        <v>421</v>
      </c>
      <c r="E105" s="61" t="s">
        <v>419</v>
      </c>
      <c r="F105" s="63"/>
      <c r="G105" s="73">
        <v>3267.66</v>
      </c>
      <c r="H105" s="64">
        <v>1633.83</v>
      </c>
      <c r="I105" s="64">
        <v>1</v>
      </c>
      <c r="J105" s="74">
        <v>0</v>
      </c>
      <c r="K105" s="73">
        <v>0</v>
      </c>
    </row>
    <row r="106" spans="1:11" s="67" customFormat="1" ht="63.75" hidden="1" x14ac:dyDescent="0.2">
      <c r="A106" s="61">
        <v>54</v>
      </c>
      <c r="B106" s="62">
        <v>53</v>
      </c>
      <c r="C106" s="61" t="s">
        <v>422</v>
      </c>
      <c r="D106" s="61" t="s">
        <v>423</v>
      </c>
      <c r="E106" s="61" t="s">
        <v>115</v>
      </c>
      <c r="F106" s="63"/>
      <c r="G106" s="73">
        <v>4967.24</v>
      </c>
      <c r="H106" s="64">
        <v>2483.62</v>
      </c>
      <c r="I106" s="64">
        <v>1</v>
      </c>
      <c r="J106" s="74">
        <v>0</v>
      </c>
      <c r="K106" s="73">
        <v>0</v>
      </c>
    </row>
    <row r="107" spans="1:11" s="65" customFormat="1" ht="38.25" hidden="1" x14ac:dyDescent="0.2">
      <c r="A107" s="61">
        <v>55</v>
      </c>
      <c r="B107" s="62">
        <v>54</v>
      </c>
      <c r="C107" s="61" t="s">
        <v>424</v>
      </c>
      <c r="D107" s="61" t="s">
        <v>425</v>
      </c>
      <c r="E107" s="61" t="s">
        <v>115</v>
      </c>
      <c r="F107" s="63"/>
      <c r="G107" s="73">
        <v>407.52</v>
      </c>
      <c r="H107" s="64">
        <v>203.76</v>
      </c>
      <c r="I107" s="64">
        <v>1</v>
      </c>
      <c r="J107" s="74">
        <v>0</v>
      </c>
      <c r="K107" s="73">
        <v>0</v>
      </c>
    </row>
    <row r="108" spans="1:11" s="67" customFormat="1" ht="12.75" hidden="1" x14ac:dyDescent="0.2">
      <c r="A108" s="61">
        <v>56</v>
      </c>
      <c r="B108" s="62">
        <v>55</v>
      </c>
      <c r="C108" s="61" t="s">
        <v>426</v>
      </c>
      <c r="D108" s="61" t="s">
        <v>427</v>
      </c>
      <c r="E108" s="61" t="s">
        <v>115</v>
      </c>
      <c r="F108" s="63"/>
      <c r="G108" s="73">
        <v>637.74</v>
      </c>
      <c r="H108" s="64">
        <v>318.87</v>
      </c>
      <c r="I108" s="64">
        <v>1</v>
      </c>
      <c r="J108" s="74">
        <v>0</v>
      </c>
      <c r="K108" s="73">
        <v>0</v>
      </c>
    </row>
    <row r="109" spans="1:11" s="67" customFormat="1" ht="12.75" hidden="1" x14ac:dyDescent="0.2">
      <c r="A109" s="61">
        <v>57</v>
      </c>
      <c r="B109" s="62">
        <v>56</v>
      </c>
      <c r="C109" s="61" t="s">
        <v>428</v>
      </c>
      <c r="D109" s="61" t="s">
        <v>429</v>
      </c>
      <c r="E109" s="61" t="s">
        <v>115</v>
      </c>
      <c r="F109" s="63"/>
      <c r="G109" s="73">
        <v>972.86</v>
      </c>
      <c r="H109" s="64">
        <v>486.43</v>
      </c>
      <c r="I109" s="64">
        <v>1</v>
      </c>
      <c r="J109" s="74">
        <v>0</v>
      </c>
      <c r="K109" s="73">
        <v>0</v>
      </c>
    </row>
    <row r="110" spans="1:11" s="67" customFormat="1" ht="38.25" hidden="1" x14ac:dyDescent="0.2">
      <c r="A110" s="61">
        <v>58</v>
      </c>
      <c r="B110" s="62">
        <v>57</v>
      </c>
      <c r="C110" s="61" t="s">
        <v>430</v>
      </c>
      <c r="D110" s="61" t="s">
        <v>431</v>
      </c>
      <c r="E110" s="61" t="s">
        <v>115</v>
      </c>
      <c r="F110" s="63"/>
      <c r="G110" s="73">
        <v>125.18</v>
      </c>
      <c r="H110" s="64">
        <v>62.59</v>
      </c>
      <c r="I110" s="64">
        <v>1</v>
      </c>
      <c r="J110" s="74">
        <v>0</v>
      </c>
      <c r="K110" s="73">
        <v>0</v>
      </c>
    </row>
    <row r="111" spans="1:11" s="65" customFormat="1" ht="25.5" hidden="1" x14ac:dyDescent="0.2">
      <c r="A111" s="61">
        <v>59</v>
      </c>
      <c r="B111" s="62">
        <v>58</v>
      </c>
      <c r="C111" s="61" t="s">
        <v>432</v>
      </c>
      <c r="D111" s="61" t="s">
        <v>433</v>
      </c>
      <c r="E111" s="61" t="s">
        <v>115</v>
      </c>
      <c r="F111" s="63"/>
      <c r="G111" s="73">
        <v>366.32</v>
      </c>
      <c r="H111" s="64">
        <v>183.16</v>
      </c>
      <c r="I111" s="64">
        <v>1</v>
      </c>
      <c r="J111" s="74">
        <v>0</v>
      </c>
      <c r="K111" s="73">
        <v>0</v>
      </c>
    </row>
    <row r="112" spans="1:11" s="67" customFormat="1" ht="25.5" hidden="1" x14ac:dyDescent="0.2">
      <c r="A112" s="61">
        <v>60</v>
      </c>
      <c r="B112" s="62">
        <v>59</v>
      </c>
      <c r="C112" s="61" t="s">
        <v>434</v>
      </c>
      <c r="D112" s="61" t="s">
        <v>435</v>
      </c>
      <c r="E112" s="61" t="s">
        <v>115</v>
      </c>
      <c r="F112" s="63"/>
      <c r="G112" s="73">
        <v>497.22</v>
      </c>
      <c r="H112" s="64">
        <v>248.61</v>
      </c>
      <c r="I112" s="64">
        <v>1</v>
      </c>
      <c r="J112" s="74">
        <v>0</v>
      </c>
      <c r="K112" s="73">
        <v>0</v>
      </c>
    </row>
    <row r="113" spans="1:11" s="67" customFormat="1" ht="38.25" hidden="1" x14ac:dyDescent="0.2">
      <c r="A113" s="61">
        <v>62</v>
      </c>
      <c r="B113" s="62">
        <v>60</v>
      </c>
      <c r="C113" s="61" t="s">
        <v>436</v>
      </c>
      <c r="D113" s="61" t="s">
        <v>437</v>
      </c>
      <c r="E113" s="61" t="s">
        <v>115</v>
      </c>
      <c r="F113" s="63"/>
      <c r="G113" s="73">
        <v>661.46</v>
      </c>
      <c r="H113" s="64">
        <v>330.73</v>
      </c>
      <c r="I113" s="64">
        <v>1</v>
      </c>
      <c r="J113" s="74">
        <v>0</v>
      </c>
      <c r="K113" s="73">
        <v>0</v>
      </c>
    </row>
    <row r="114" spans="1:11" s="65" customFormat="1" ht="38.25" hidden="1" x14ac:dyDescent="0.2">
      <c r="A114" s="61">
        <v>63</v>
      </c>
      <c r="B114" s="62">
        <v>61</v>
      </c>
      <c r="C114" s="61" t="s">
        <v>438</v>
      </c>
      <c r="D114" s="61" t="s">
        <v>439</v>
      </c>
      <c r="E114" s="61" t="s">
        <v>115</v>
      </c>
      <c r="F114" s="63"/>
      <c r="G114" s="73">
        <v>814.58</v>
      </c>
      <c r="H114" s="64">
        <v>407.29</v>
      </c>
      <c r="I114" s="64">
        <v>1</v>
      </c>
      <c r="J114" s="74">
        <v>0</v>
      </c>
      <c r="K114" s="73">
        <v>0</v>
      </c>
    </row>
    <row r="115" spans="1:11" s="67" customFormat="1" ht="38.25" hidden="1" x14ac:dyDescent="0.2">
      <c r="A115" s="61">
        <v>64</v>
      </c>
      <c r="B115" s="62">
        <v>62</v>
      </c>
      <c r="C115" s="61" t="s">
        <v>260</v>
      </c>
      <c r="D115" s="61" t="s">
        <v>261</v>
      </c>
      <c r="E115" s="61" t="s">
        <v>115</v>
      </c>
      <c r="F115" s="63"/>
      <c r="G115" s="73">
        <v>1102.56</v>
      </c>
      <c r="H115" s="64">
        <v>551.28</v>
      </c>
      <c r="I115" s="64">
        <v>1</v>
      </c>
      <c r="J115" s="74">
        <v>0</v>
      </c>
      <c r="K115" s="73">
        <v>0</v>
      </c>
    </row>
    <row r="116" spans="1:11" s="67" customFormat="1" ht="38.25" hidden="1" x14ac:dyDescent="0.2">
      <c r="A116" s="61">
        <v>65</v>
      </c>
      <c r="B116" s="62">
        <v>63</v>
      </c>
      <c r="C116" s="61" t="s">
        <v>262</v>
      </c>
      <c r="D116" s="61" t="s">
        <v>263</v>
      </c>
      <c r="E116" s="61" t="s">
        <v>115</v>
      </c>
      <c r="F116" s="63"/>
      <c r="G116" s="73">
        <v>1492.18</v>
      </c>
      <c r="H116" s="64">
        <v>746.09</v>
      </c>
      <c r="I116" s="64">
        <v>1</v>
      </c>
      <c r="J116" s="74">
        <v>0</v>
      </c>
      <c r="K116" s="73">
        <v>0</v>
      </c>
    </row>
    <row r="117" spans="1:11" s="67" customFormat="1" ht="38.25" hidden="1" x14ac:dyDescent="0.2">
      <c r="A117" s="61">
        <v>66</v>
      </c>
      <c r="B117" s="62">
        <v>64</v>
      </c>
      <c r="C117" s="61" t="s">
        <v>264</v>
      </c>
      <c r="D117" s="61" t="s">
        <v>265</v>
      </c>
      <c r="E117" s="61" t="s">
        <v>115</v>
      </c>
      <c r="F117" s="63"/>
      <c r="G117" s="73">
        <v>1017.88</v>
      </c>
      <c r="H117" s="64">
        <v>508.94</v>
      </c>
      <c r="I117" s="64">
        <v>1</v>
      </c>
      <c r="J117" s="74">
        <v>0</v>
      </c>
      <c r="K117" s="73">
        <v>0</v>
      </c>
    </row>
    <row r="118" spans="1:11" s="65" customFormat="1" ht="38.25" hidden="1" x14ac:dyDescent="0.2">
      <c r="A118" s="61">
        <v>67</v>
      </c>
      <c r="B118" s="62">
        <v>65</v>
      </c>
      <c r="C118" s="61" t="s">
        <v>266</v>
      </c>
      <c r="D118" s="61" t="s">
        <v>267</v>
      </c>
      <c r="E118" s="61" t="s">
        <v>115</v>
      </c>
      <c r="F118" s="63"/>
      <c r="G118" s="73">
        <v>1146.54</v>
      </c>
      <c r="H118" s="64">
        <v>573.27</v>
      </c>
      <c r="I118" s="64">
        <v>1</v>
      </c>
      <c r="J118" s="74">
        <v>0</v>
      </c>
      <c r="K118" s="73">
        <v>0</v>
      </c>
    </row>
    <row r="119" spans="1:11" s="67" customFormat="1" ht="38.25" hidden="1" x14ac:dyDescent="0.2">
      <c r="A119" s="61">
        <v>68</v>
      </c>
      <c r="B119" s="62">
        <v>66</v>
      </c>
      <c r="C119" s="61" t="s">
        <v>268</v>
      </c>
      <c r="D119" s="61" t="s">
        <v>269</v>
      </c>
      <c r="E119" s="61" t="s">
        <v>115</v>
      </c>
      <c r="F119" s="63"/>
      <c r="G119" s="73">
        <v>1119.5</v>
      </c>
      <c r="H119" s="64">
        <v>559.75</v>
      </c>
      <c r="I119" s="64">
        <v>1</v>
      </c>
      <c r="J119" s="74">
        <v>0</v>
      </c>
      <c r="K119" s="73">
        <v>0</v>
      </c>
    </row>
    <row r="120" spans="1:11" s="67" customFormat="1" ht="38.25" hidden="1" x14ac:dyDescent="0.2">
      <c r="A120" s="61">
        <v>69</v>
      </c>
      <c r="B120" s="62">
        <v>67</v>
      </c>
      <c r="C120" s="61" t="s">
        <v>65</v>
      </c>
      <c r="D120" s="61" t="s">
        <v>66</v>
      </c>
      <c r="E120" s="61" t="s">
        <v>115</v>
      </c>
      <c r="F120" s="63"/>
      <c r="G120" s="73">
        <v>1460.8</v>
      </c>
      <c r="H120" s="64">
        <v>730.4</v>
      </c>
      <c r="I120" s="64">
        <v>1</v>
      </c>
      <c r="J120" s="74">
        <v>0</v>
      </c>
      <c r="K120" s="73">
        <v>0</v>
      </c>
    </row>
    <row r="121" spans="1:11" s="67" customFormat="1" ht="38.25" hidden="1" x14ac:dyDescent="0.2">
      <c r="A121" s="61">
        <v>70</v>
      </c>
      <c r="B121" s="62">
        <v>68</v>
      </c>
      <c r="C121" s="61" t="s">
        <v>67</v>
      </c>
      <c r="D121" s="61" t="s">
        <v>68</v>
      </c>
      <c r="E121" s="61" t="s">
        <v>115</v>
      </c>
      <c r="F121" s="63"/>
      <c r="G121" s="73">
        <v>1177.74</v>
      </c>
      <c r="H121" s="64">
        <v>588.87</v>
      </c>
      <c r="I121" s="64">
        <v>1</v>
      </c>
      <c r="J121" s="74">
        <v>0</v>
      </c>
      <c r="K121" s="73">
        <v>0</v>
      </c>
    </row>
    <row r="122" spans="1:11" s="65" customFormat="1" ht="38.25" hidden="1" x14ac:dyDescent="0.2">
      <c r="A122" s="61">
        <v>71</v>
      </c>
      <c r="B122" s="62">
        <v>69</v>
      </c>
      <c r="C122" s="61" t="s">
        <v>69</v>
      </c>
      <c r="D122" s="61" t="s">
        <v>70</v>
      </c>
      <c r="E122" s="61" t="s">
        <v>115</v>
      </c>
      <c r="F122" s="63"/>
      <c r="G122" s="73">
        <v>1693.06</v>
      </c>
      <c r="H122" s="64">
        <v>846.53</v>
      </c>
      <c r="I122" s="64">
        <v>1</v>
      </c>
      <c r="J122" s="74">
        <v>0</v>
      </c>
      <c r="K122" s="73">
        <v>0</v>
      </c>
    </row>
    <row r="123" spans="1:11" s="67" customFormat="1" ht="38.25" hidden="1" x14ac:dyDescent="0.2">
      <c r="A123" s="61">
        <v>72</v>
      </c>
      <c r="B123" s="62">
        <v>70</v>
      </c>
      <c r="C123" s="61" t="s">
        <v>71</v>
      </c>
      <c r="D123" s="61" t="s">
        <v>72</v>
      </c>
      <c r="E123" s="61" t="s">
        <v>115</v>
      </c>
      <c r="F123" s="63"/>
      <c r="G123" s="73">
        <v>622.6</v>
      </c>
      <c r="H123" s="64">
        <v>311.3</v>
      </c>
      <c r="I123" s="64">
        <v>1</v>
      </c>
      <c r="J123" s="74">
        <v>0</v>
      </c>
      <c r="K123" s="73">
        <v>0</v>
      </c>
    </row>
    <row r="124" spans="1:11" s="67" customFormat="1" ht="38.25" hidden="1" x14ac:dyDescent="0.2">
      <c r="A124" s="61">
        <v>73</v>
      </c>
      <c r="B124" s="62">
        <v>71</v>
      </c>
      <c r="C124" s="61" t="s">
        <v>73</v>
      </c>
      <c r="D124" s="61" t="s">
        <v>74</v>
      </c>
      <c r="E124" s="61" t="s">
        <v>115</v>
      </c>
      <c r="F124" s="63"/>
      <c r="G124" s="73">
        <v>1153.4000000000001</v>
      </c>
      <c r="H124" s="64">
        <v>576.70000000000005</v>
      </c>
      <c r="I124" s="64">
        <v>1</v>
      </c>
      <c r="J124" s="74">
        <v>0</v>
      </c>
      <c r="K124" s="73">
        <v>0</v>
      </c>
    </row>
    <row r="125" spans="1:11" s="67" customFormat="1" ht="38.25" hidden="1" x14ac:dyDescent="0.2">
      <c r="A125" s="61">
        <v>74</v>
      </c>
      <c r="B125" s="62">
        <v>72</v>
      </c>
      <c r="C125" s="61" t="s">
        <v>75</v>
      </c>
      <c r="D125" s="61" t="s">
        <v>76</v>
      </c>
      <c r="E125" s="61" t="s">
        <v>115</v>
      </c>
      <c r="F125" s="63"/>
      <c r="G125" s="73">
        <v>1315.36</v>
      </c>
      <c r="H125" s="64">
        <v>657.68</v>
      </c>
      <c r="I125" s="64">
        <v>1</v>
      </c>
      <c r="J125" s="74">
        <v>0</v>
      </c>
      <c r="K125" s="73">
        <v>0</v>
      </c>
    </row>
    <row r="126" spans="1:11" s="65" customFormat="1" ht="25.5" hidden="1" x14ac:dyDescent="0.2">
      <c r="A126" s="61">
        <v>75</v>
      </c>
      <c r="B126" s="62">
        <v>73</v>
      </c>
      <c r="C126" s="61" t="s">
        <v>77</v>
      </c>
      <c r="D126" s="61" t="s">
        <v>78</v>
      </c>
      <c r="E126" s="61" t="s">
        <v>115</v>
      </c>
      <c r="F126" s="63"/>
      <c r="G126" s="73">
        <v>2086.64</v>
      </c>
      <c r="H126" s="64">
        <v>1043.32</v>
      </c>
      <c r="I126" s="64">
        <v>1</v>
      </c>
      <c r="J126" s="74">
        <v>0</v>
      </c>
      <c r="K126" s="73">
        <v>0</v>
      </c>
    </row>
    <row r="127" spans="1:11" s="67" customFormat="1" ht="38.25" hidden="1" x14ac:dyDescent="0.2">
      <c r="A127" s="61">
        <v>12</v>
      </c>
      <c r="B127" s="62">
        <v>74</v>
      </c>
      <c r="C127" s="61" t="s">
        <v>79</v>
      </c>
      <c r="D127" s="61" t="s">
        <v>80</v>
      </c>
      <c r="E127" s="61" t="s">
        <v>115</v>
      </c>
      <c r="F127" s="63"/>
      <c r="G127" s="73">
        <v>548.54</v>
      </c>
      <c r="H127" s="64">
        <v>274.27</v>
      </c>
      <c r="I127" s="64">
        <v>1</v>
      </c>
      <c r="J127" s="74">
        <v>0</v>
      </c>
      <c r="K127" s="73">
        <v>0</v>
      </c>
    </row>
    <row r="128" spans="1:11" s="67" customFormat="1" ht="38.25" hidden="1" x14ac:dyDescent="0.2">
      <c r="A128" s="61">
        <v>77</v>
      </c>
      <c r="B128" s="62">
        <v>75</v>
      </c>
      <c r="C128" s="61" t="s">
        <v>81</v>
      </c>
      <c r="D128" s="61" t="s">
        <v>82</v>
      </c>
      <c r="E128" s="61" t="s">
        <v>115</v>
      </c>
      <c r="F128" s="63"/>
      <c r="G128" s="73">
        <v>1096.9000000000001</v>
      </c>
      <c r="H128" s="64">
        <v>548.45000000000005</v>
      </c>
      <c r="I128" s="64">
        <v>1</v>
      </c>
      <c r="J128" s="74">
        <v>0</v>
      </c>
      <c r="K128" s="73">
        <v>0</v>
      </c>
    </row>
    <row r="129" spans="1:11" s="67" customFormat="1" ht="38.25" x14ac:dyDescent="0.2">
      <c r="A129" s="61">
        <v>12</v>
      </c>
      <c r="B129" s="62">
        <v>76</v>
      </c>
      <c r="C129" s="61" t="s">
        <v>83</v>
      </c>
      <c r="D129" s="61" t="s">
        <v>84</v>
      </c>
      <c r="E129" s="61" t="s">
        <v>115</v>
      </c>
      <c r="F129" s="63">
        <v>2</v>
      </c>
      <c r="G129" s="73">
        <v>1254.9000000000001</v>
      </c>
      <c r="H129" s="64">
        <v>627.45000000000005</v>
      </c>
      <c r="I129" s="64">
        <v>1</v>
      </c>
      <c r="J129" s="74">
        <v>2</v>
      </c>
      <c r="K129" s="73">
        <v>2509.8000000000002</v>
      </c>
    </row>
    <row r="130" spans="1:11" s="65" customFormat="1" ht="25.5" hidden="1" x14ac:dyDescent="0.2">
      <c r="A130" s="61">
        <v>79</v>
      </c>
      <c r="B130" s="62">
        <v>77</v>
      </c>
      <c r="C130" s="61" t="s">
        <v>85</v>
      </c>
      <c r="D130" s="61" t="s">
        <v>86</v>
      </c>
      <c r="E130" s="61" t="s">
        <v>115</v>
      </c>
      <c r="F130" s="63"/>
      <c r="G130" s="73">
        <v>1683.5</v>
      </c>
      <c r="H130" s="64">
        <v>841.75</v>
      </c>
      <c r="I130" s="64">
        <v>1</v>
      </c>
      <c r="J130" s="74">
        <v>0</v>
      </c>
      <c r="K130" s="73">
        <v>0</v>
      </c>
    </row>
    <row r="131" spans="1:11" s="67" customFormat="1" ht="38.25" hidden="1" x14ac:dyDescent="0.2">
      <c r="A131" s="61">
        <v>80</v>
      </c>
      <c r="B131" s="62">
        <v>78</v>
      </c>
      <c r="C131" s="61" t="s">
        <v>87</v>
      </c>
      <c r="D131" s="61" t="s">
        <v>88</v>
      </c>
      <c r="E131" s="61" t="s">
        <v>115</v>
      </c>
      <c r="F131" s="63"/>
      <c r="G131" s="73">
        <v>679.06</v>
      </c>
      <c r="H131" s="64">
        <v>339.53</v>
      </c>
      <c r="I131" s="64">
        <v>1</v>
      </c>
      <c r="J131" s="74">
        <v>0</v>
      </c>
      <c r="K131" s="73">
        <v>0</v>
      </c>
    </row>
    <row r="132" spans="1:11" s="67" customFormat="1" ht="38.25" hidden="1" x14ac:dyDescent="0.2">
      <c r="A132" s="61">
        <v>81</v>
      </c>
      <c r="B132" s="62">
        <v>79</v>
      </c>
      <c r="C132" s="61" t="s">
        <v>89</v>
      </c>
      <c r="D132" s="61" t="s">
        <v>90</v>
      </c>
      <c r="E132" s="61" t="s">
        <v>115</v>
      </c>
      <c r="F132" s="63"/>
      <c r="G132" s="73">
        <v>1283.28</v>
      </c>
      <c r="H132" s="64">
        <v>641.64</v>
      </c>
      <c r="I132" s="64">
        <v>1</v>
      </c>
      <c r="J132" s="74">
        <v>0</v>
      </c>
      <c r="K132" s="73">
        <v>0</v>
      </c>
    </row>
    <row r="133" spans="1:11" s="67" customFormat="1" ht="38.25" hidden="1" x14ac:dyDescent="0.2">
      <c r="A133" s="61">
        <v>82</v>
      </c>
      <c r="B133" s="62">
        <v>80</v>
      </c>
      <c r="C133" s="61" t="s">
        <v>91</v>
      </c>
      <c r="D133" s="61" t="s">
        <v>92</v>
      </c>
      <c r="E133" s="63" t="s">
        <v>155</v>
      </c>
      <c r="F133" s="63"/>
      <c r="G133" s="73">
        <v>1459.22</v>
      </c>
      <c r="H133" s="64">
        <v>729.61</v>
      </c>
      <c r="I133" s="64">
        <v>1</v>
      </c>
      <c r="J133" s="74">
        <v>0</v>
      </c>
      <c r="K133" s="73">
        <v>0</v>
      </c>
    </row>
    <row r="134" spans="1:11" s="65" customFormat="1" ht="25.5" hidden="1" x14ac:dyDescent="0.2">
      <c r="A134" s="61">
        <v>13</v>
      </c>
      <c r="B134" s="62">
        <v>81</v>
      </c>
      <c r="C134" s="61" t="s">
        <v>93</v>
      </c>
      <c r="D134" s="61" t="s">
        <v>94</v>
      </c>
      <c r="E134" s="63" t="s">
        <v>155</v>
      </c>
      <c r="F134" s="63"/>
      <c r="G134" s="73">
        <v>2149.86</v>
      </c>
      <c r="H134" s="64">
        <v>1074.93</v>
      </c>
      <c r="I134" s="64">
        <v>1</v>
      </c>
      <c r="J134" s="74">
        <v>0</v>
      </c>
      <c r="K134" s="73">
        <v>0</v>
      </c>
    </row>
    <row r="135" spans="1:11" s="67" customFormat="1" ht="25.5" hidden="1" x14ac:dyDescent="0.2">
      <c r="A135" s="61">
        <v>84</v>
      </c>
      <c r="B135" s="62">
        <v>82</v>
      </c>
      <c r="C135" s="61" t="s">
        <v>95</v>
      </c>
      <c r="D135" s="61" t="s">
        <v>96</v>
      </c>
      <c r="E135" s="61" t="s">
        <v>115</v>
      </c>
      <c r="F135" s="63"/>
      <c r="G135" s="73">
        <v>24.04</v>
      </c>
      <c r="H135" s="64">
        <v>12.02</v>
      </c>
      <c r="I135" s="64">
        <v>1</v>
      </c>
      <c r="J135" s="74">
        <v>0</v>
      </c>
      <c r="K135" s="73">
        <v>0</v>
      </c>
    </row>
    <row r="136" spans="1:11" s="67" customFormat="1" ht="25.5" x14ac:dyDescent="0.2">
      <c r="A136" s="61">
        <v>13</v>
      </c>
      <c r="B136" s="62">
        <v>83</v>
      </c>
      <c r="C136" s="61" t="s">
        <v>97</v>
      </c>
      <c r="D136" s="61" t="s">
        <v>98</v>
      </c>
      <c r="E136" s="61" t="s">
        <v>115</v>
      </c>
      <c r="F136" s="63">
        <v>48</v>
      </c>
      <c r="G136" s="73">
        <v>63.74</v>
      </c>
      <c r="H136" s="64">
        <v>31.87</v>
      </c>
      <c r="I136" s="64">
        <v>1</v>
      </c>
      <c r="J136" s="74">
        <v>48</v>
      </c>
      <c r="K136" s="73">
        <v>3059.52</v>
      </c>
    </row>
    <row r="137" spans="1:11" s="67" customFormat="1" ht="38.25" hidden="1" x14ac:dyDescent="0.2">
      <c r="A137" s="61">
        <v>86</v>
      </c>
      <c r="B137" s="62">
        <v>84</v>
      </c>
      <c r="C137" s="61" t="s">
        <v>99</v>
      </c>
      <c r="D137" s="61" t="s">
        <v>100</v>
      </c>
      <c r="E137" s="61" t="s">
        <v>115</v>
      </c>
      <c r="F137" s="63"/>
      <c r="G137" s="73">
        <v>94.22</v>
      </c>
      <c r="H137" s="64">
        <v>47.11</v>
      </c>
      <c r="I137" s="64">
        <v>1</v>
      </c>
      <c r="J137" s="74">
        <v>0</v>
      </c>
      <c r="K137" s="73">
        <v>0</v>
      </c>
    </row>
    <row r="138" spans="1:11" s="70" customFormat="1" ht="38.25" x14ac:dyDescent="0.2">
      <c r="A138" s="68">
        <v>14</v>
      </c>
      <c r="B138" s="62">
        <v>85</v>
      </c>
      <c r="C138" s="61" t="s">
        <v>101</v>
      </c>
      <c r="D138" s="61" t="s">
        <v>102</v>
      </c>
      <c r="E138" s="68" t="s">
        <v>107</v>
      </c>
      <c r="F138" s="69">
        <v>4</v>
      </c>
      <c r="G138" s="73">
        <v>300.04000000000002</v>
      </c>
      <c r="H138" s="64">
        <v>150.02000000000001</v>
      </c>
      <c r="I138" s="75">
        <v>1</v>
      </c>
      <c r="J138" s="76">
        <v>4</v>
      </c>
      <c r="K138" s="73">
        <v>1200.1600000000001</v>
      </c>
    </row>
    <row r="139" spans="1:11" s="67" customFormat="1" ht="38.25" hidden="1" x14ac:dyDescent="0.2">
      <c r="A139" s="61">
        <v>88</v>
      </c>
      <c r="B139" s="62">
        <v>86</v>
      </c>
      <c r="C139" s="61" t="s">
        <v>103</v>
      </c>
      <c r="D139" s="61" t="s">
        <v>104</v>
      </c>
      <c r="E139" s="61" t="s">
        <v>107</v>
      </c>
      <c r="F139" s="63"/>
      <c r="G139" s="73">
        <v>1486.54</v>
      </c>
      <c r="H139" s="64">
        <v>743.27</v>
      </c>
      <c r="I139" s="64">
        <v>1</v>
      </c>
      <c r="J139" s="74">
        <v>0</v>
      </c>
      <c r="K139" s="73">
        <v>0</v>
      </c>
    </row>
    <row r="140" spans="1:11" s="67" customFormat="1" ht="38.25" x14ac:dyDescent="0.2">
      <c r="A140" s="61">
        <v>15</v>
      </c>
      <c r="B140" s="62">
        <v>87</v>
      </c>
      <c r="C140" s="61" t="s">
        <v>105</v>
      </c>
      <c r="D140" s="61" t="s">
        <v>106</v>
      </c>
      <c r="E140" s="61" t="s">
        <v>107</v>
      </c>
      <c r="F140" s="63">
        <v>1</v>
      </c>
      <c r="G140" s="73">
        <v>20131.439999999999</v>
      </c>
      <c r="H140" s="64">
        <v>10065.719999999999</v>
      </c>
      <c r="I140" s="64">
        <v>1</v>
      </c>
      <c r="J140" s="74">
        <v>1</v>
      </c>
      <c r="K140" s="73">
        <v>20131.439999999999</v>
      </c>
    </row>
    <row r="141" spans="1:11" s="67" customFormat="1" ht="38.25" hidden="1" x14ac:dyDescent="0.2">
      <c r="A141" s="61">
        <v>90</v>
      </c>
      <c r="B141" s="62">
        <v>88</v>
      </c>
      <c r="C141" s="61" t="s">
        <v>108</v>
      </c>
      <c r="D141" s="61" t="s">
        <v>109</v>
      </c>
      <c r="E141" s="61" t="s">
        <v>115</v>
      </c>
      <c r="F141" s="63"/>
      <c r="G141" s="73">
        <v>41552.44</v>
      </c>
      <c r="H141" s="64">
        <v>20776.22</v>
      </c>
      <c r="I141" s="64">
        <v>1</v>
      </c>
      <c r="J141" s="74">
        <v>0</v>
      </c>
      <c r="K141" s="73">
        <v>0</v>
      </c>
    </row>
    <row r="142" spans="1:11" s="65" customFormat="1" ht="38.25" hidden="1" x14ac:dyDescent="0.2">
      <c r="A142" s="61">
        <v>91</v>
      </c>
      <c r="B142" s="62">
        <v>89</v>
      </c>
      <c r="C142" s="61" t="s">
        <v>110</v>
      </c>
      <c r="D142" s="61" t="s">
        <v>111</v>
      </c>
      <c r="E142" s="61" t="s">
        <v>115</v>
      </c>
      <c r="F142" s="63"/>
      <c r="G142" s="73">
        <v>60156.28</v>
      </c>
      <c r="H142" s="64">
        <v>30078.14</v>
      </c>
      <c r="I142" s="64">
        <v>1</v>
      </c>
      <c r="J142" s="74">
        <v>0</v>
      </c>
      <c r="K142" s="73">
        <v>0</v>
      </c>
    </row>
    <row r="143" spans="1:11" s="67" customFormat="1" ht="25.5" hidden="1" x14ac:dyDescent="0.2">
      <c r="A143" s="61">
        <v>92</v>
      </c>
      <c r="B143" s="62">
        <v>90</v>
      </c>
      <c r="C143" s="61" t="s">
        <v>342</v>
      </c>
      <c r="D143" s="61" t="s">
        <v>343</v>
      </c>
      <c r="E143" s="61" t="s">
        <v>115</v>
      </c>
      <c r="F143" s="63"/>
      <c r="G143" s="73">
        <v>193.46</v>
      </c>
      <c r="H143" s="64">
        <v>96.73</v>
      </c>
      <c r="I143" s="64">
        <v>1</v>
      </c>
      <c r="J143" s="74">
        <v>0</v>
      </c>
      <c r="K143" s="73">
        <v>0</v>
      </c>
    </row>
    <row r="144" spans="1:11" s="67" customFormat="1" ht="25.5" hidden="1" x14ac:dyDescent="0.2">
      <c r="A144" s="61">
        <v>93</v>
      </c>
      <c r="B144" s="62">
        <v>91</v>
      </c>
      <c r="C144" s="61" t="s">
        <v>344</v>
      </c>
      <c r="D144" s="61" t="s">
        <v>345</v>
      </c>
      <c r="E144" s="61" t="s">
        <v>115</v>
      </c>
      <c r="F144" s="63"/>
      <c r="G144" s="73">
        <v>684.7</v>
      </c>
      <c r="H144" s="64">
        <v>342.35</v>
      </c>
      <c r="I144" s="64">
        <v>1</v>
      </c>
      <c r="J144" s="74">
        <v>0</v>
      </c>
      <c r="K144" s="73">
        <v>0</v>
      </c>
    </row>
    <row r="145" spans="1:11" s="65" customFormat="1" ht="25.5" hidden="1" x14ac:dyDescent="0.2">
      <c r="A145" s="61">
        <v>94</v>
      </c>
      <c r="B145" s="62">
        <v>92</v>
      </c>
      <c r="C145" s="61" t="s">
        <v>346</v>
      </c>
      <c r="D145" s="61" t="s">
        <v>347</v>
      </c>
      <c r="E145" s="61" t="s">
        <v>115</v>
      </c>
      <c r="F145" s="63"/>
      <c r="G145" s="73">
        <v>145.6</v>
      </c>
      <c r="H145" s="64">
        <v>72.8</v>
      </c>
      <c r="I145" s="64">
        <v>1</v>
      </c>
      <c r="J145" s="74">
        <v>0</v>
      </c>
      <c r="K145" s="73">
        <v>0</v>
      </c>
    </row>
    <row r="146" spans="1:11" s="67" customFormat="1" ht="25.5" hidden="1" x14ac:dyDescent="0.2">
      <c r="A146" s="61">
        <v>95</v>
      </c>
      <c r="B146" s="62">
        <v>93</v>
      </c>
      <c r="C146" s="61" t="s">
        <v>348</v>
      </c>
      <c r="D146" s="61" t="s">
        <v>349</v>
      </c>
      <c r="E146" s="61" t="s">
        <v>115</v>
      </c>
      <c r="F146" s="63"/>
      <c r="G146" s="73">
        <v>465.94</v>
      </c>
      <c r="H146" s="64">
        <v>232.97</v>
      </c>
      <c r="I146" s="64">
        <v>1</v>
      </c>
      <c r="J146" s="74">
        <v>0</v>
      </c>
      <c r="K146" s="73">
        <v>0</v>
      </c>
    </row>
    <row r="147" spans="1:11" s="67" customFormat="1" ht="38.25" hidden="1" x14ac:dyDescent="0.2">
      <c r="A147" s="61">
        <v>96</v>
      </c>
      <c r="B147" s="62">
        <v>94</v>
      </c>
      <c r="C147" s="61" t="s">
        <v>350</v>
      </c>
      <c r="D147" s="61" t="s">
        <v>351</v>
      </c>
      <c r="E147" s="61" t="s">
        <v>115</v>
      </c>
      <c r="F147" s="63"/>
      <c r="G147" s="73">
        <v>222.7</v>
      </c>
      <c r="H147" s="64">
        <v>111.35</v>
      </c>
      <c r="I147" s="64">
        <v>1</v>
      </c>
      <c r="J147" s="74">
        <v>0</v>
      </c>
      <c r="K147" s="73">
        <v>0</v>
      </c>
    </row>
    <row r="148" spans="1:11" s="65" customFormat="1" ht="38.25" hidden="1" x14ac:dyDescent="0.2">
      <c r="A148" s="61">
        <v>97</v>
      </c>
      <c r="B148" s="62">
        <v>95</v>
      </c>
      <c r="C148" s="61" t="s">
        <v>352</v>
      </c>
      <c r="D148" s="61" t="s">
        <v>353</v>
      </c>
      <c r="E148" s="61" t="s">
        <v>115</v>
      </c>
      <c r="F148" s="63"/>
      <c r="G148" s="73">
        <v>526.05999999999995</v>
      </c>
      <c r="H148" s="64">
        <v>263.02999999999997</v>
      </c>
      <c r="I148" s="64">
        <v>1</v>
      </c>
      <c r="J148" s="74">
        <v>0</v>
      </c>
      <c r="K148" s="73">
        <v>0</v>
      </c>
    </row>
    <row r="149" spans="1:11" s="67" customFormat="1" ht="25.5" hidden="1" x14ac:dyDescent="0.2">
      <c r="A149" s="61">
        <v>98</v>
      </c>
      <c r="B149" s="62">
        <v>96</v>
      </c>
      <c r="C149" s="61" t="s">
        <v>354</v>
      </c>
      <c r="D149" s="61" t="s">
        <v>355</v>
      </c>
      <c r="E149" s="61" t="s">
        <v>115</v>
      </c>
      <c r="F149" s="63"/>
      <c r="G149" s="73">
        <v>42664.68</v>
      </c>
      <c r="H149" s="64">
        <v>21332.34</v>
      </c>
      <c r="I149" s="64">
        <v>1</v>
      </c>
      <c r="J149" s="74">
        <v>0</v>
      </c>
      <c r="K149" s="73">
        <v>0</v>
      </c>
    </row>
    <row r="150" spans="1:11" s="67" customFormat="1" ht="38.25" hidden="1" x14ac:dyDescent="0.2">
      <c r="A150" s="61">
        <v>99</v>
      </c>
      <c r="B150" s="62">
        <v>97</v>
      </c>
      <c r="C150" s="61" t="s">
        <v>356</v>
      </c>
      <c r="D150" s="61" t="s">
        <v>357</v>
      </c>
      <c r="E150" s="61" t="s">
        <v>115</v>
      </c>
      <c r="F150" s="63"/>
      <c r="G150" s="73">
        <v>248.44</v>
      </c>
      <c r="H150" s="64">
        <v>124.22</v>
      </c>
      <c r="I150" s="64">
        <v>1</v>
      </c>
      <c r="J150" s="74">
        <v>0</v>
      </c>
      <c r="K150" s="73">
        <v>0</v>
      </c>
    </row>
    <row r="151" spans="1:11" s="65" customFormat="1" ht="38.25" hidden="1" x14ac:dyDescent="0.2">
      <c r="A151" s="61">
        <v>100</v>
      </c>
      <c r="B151" s="62">
        <v>98</v>
      </c>
      <c r="C151" s="61" t="s">
        <v>358</v>
      </c>
      <c r="D151" s="61" t="s">
        <v>359</v>
      </c>
      <c r="E151" s="61" t="s">
        <v>115</v>
      </c>
      <c r="F151" s="63"/>
      <c r="G151" s="73">
        <v>568.34</v>
      </c>
      <c r="H151" s="64">
        <v>284.17</v>
      </c>
      <c r="I151" s="64">
        <v>1</v>
      </c>
      <c r="J151" s="74">
        <v>0</v>
      </c>
      <c r="K151" s="73">
        <v>0</v>
      </c>
    </row>
    <row r="152" spans="1:11" s="67" customFormat="1" ht="38.25" hidden="1" x14ac:dyDescent="0.2">
      <c r="A152" s="61">
        <v>101</v>
      </c>
      <c r="B152" s="62">
        <v>99</v>
      </c>
      <c r="C152" s="61" t="s">
        <v>360</v>
      </c>
      <c r="D152" s="61" t="s">
        <v>361</v>
      </c>
      <c r="E152" s="61" t="s">
        <v>115</v>
      </c>
      <c r="F152" s="63"/>
      <c r="G152" s="73">
        <v>1057.4000000000001</v>
      </c>
      <c r="H152" s="64">
        <v>528.70000000000005</v>
      </c>
      <c r="I152" s="64">
        <v>1</v>
      </c>
      <c r="J152" s="74">
        <v>0</v>
      </c>
      <c r="K152" s="73">
        <v>0</v>
      </c>
    </row>
    <row r="153" spans="1:11" s="67" customFormat="1" ht="25.5" hidden="1" x14ac:dyDescent="0.2">
      <c r="A153" s="61">
        <v>16</v>
      </c>
      <c r="B153" s="62">
        <v>100</v>
      </c>
      <c r="C153" s="61" t="s">
        <v>362</v>
      </c>
      <c r="D153" s="61" t="s">
        <v>363</v>
      </c>
      <c r="E153" s="61" t="s">
        <v>115</v>
      </c>
      <c r="F153" s="63"/>
      <c r="G153" s="73">
        <v>29983.78</v>
      </c>
      <c r="H153" s="64">
        <v>14991.89</v>
      </c>
      <c r="I153" s="64">
        <v>1</v>
      </c>
      <c r="J153" s="74">
        <v>0</v>
      </c>
      <c r="K153" s="73">
        <v>0</v>
      </c>
    </row>
    <row r="154" spans="1:11" s="67" customFormat="1" ht="38.25" hidden="1" x14ac:dyDescent="0.2">
      <c r="A154" s="61">
        <v>16</v>
      </c>
      <c r="B154" s="62">
        <v>101</v>
      </c>
      <c r="C154" s="61" t="s">
        <v>364</v>
      </c>
      <c r="D154" s="61" t="s">
        <v>365</v>
      </c>
      <c r="E154" s="61" t="s">
        <v>115</v>
      </c>
      <c r="F154" s="63"/>
      <c r="G154" s="73">
        <v>113.78</v>
      </c>
      <c r="H154" s="64">
        <v>56.89</v>
      </c>
      <c r="I154" s="64">
        <v>1</v>
      </c>
      <c r="J154" s="74">
        <v>0</v>
      </c>
      <c r="K154" s="73">
        <v>0</v>
      </c>
    </row>
    <row r="155" spans="1:11" s="65" customFormat="1" ht="38.25" x14ac:dyDescent="0.2">
      <c r="A155" s="61">
        <v>16</v>
      </c>
      <c r="B155" s="62">
        <v>102</v>
      </c>
      <c r="C155" s="61" t="s">
        <v>366</v>
      </c>
      <c r="D155" s="63" t="s">
        <v>450</v>
      </c>
      <c r="E155" s="61" t="s">
        <v>115</v>
      </c>
      <c r="F155" s="63">
        <v>2</v>
      </c>
      <c r="G155" s="73">
        <v>237.06</v>
      </c>
      <c r="H155" s="64">
        <v>118.53</v>
      </c>
      <c r="I155" s="64">
        <v>1</v>
      </c>
      <c r="J155" s="74">
        <v>2</v>
      </c>
      <c r="K155" s="73">
        <v>474.12</v>
      </c>
    </row>
    <row r="156" spans="1:11" s="67" customFormat="1" ht="25.5" hidden="1" x14ac:dyDescent="0.2">
      <c r="A156" s="61">
        <v>104</v>
      </c>
      <c r="B156" s="62">
        <v>103</v>
      </c>
      <c r="C156" s="61" t="s">
        <v>157</v>
      </c>
      <c r="D156" s="61" t="s">
        <v>158</v>
      </c>
      <c r="E156" s="61" t="s">
        <v>115</v>
      </c>
      <c r="F156" s="63"/>
      <c r="G156" s="73">
        <v>1108.6199999999999</v>
      </c>
      <c r="H156" s="64">
        <v>554.30999999999995</v>
      </c>
      <c r="I156" s="64">
        <v>1</v>
      </c>
      <c r="J156" s="74">
        <v>0</v>
      </c>
      <c r="K156" s="73">
        <v>0</v>
      </c>
    </row>
    <row r="157" spans="1:11" s="67" customFormat="1" ht="25.5" hidden="1" x14ac:dyDescent="0.2">
      <c r="A157" s="61">
        <v>105</v>
      </c>
      <c r="B157" s="62">
        <v>104</v>
      </c>
      <c r="C157" s="61" t="s">
        <v>159</v>
      </c>
      <c r="D157" s="61" t="s">
        <v>160</v>
      </c>
      <c r="E157" s="61" t="s">
        <v>115</v>
      </c>
      <c r="F157" s="63"/>
      <c r="G157" s="73">
        <v>4232.08</v>
      </c>
      <c r="H157" s="64">
        <v>2116.04</v>
      </c>
      <c r="I157" s="64">
        <v>1</v>
      </c>
      <c r="J157" s="74">
        <v>0</v>
      </c>
      <c r="K157" s="73">
        <v>0</v>
      </c>
    </row>
    <row r="158" spans="1:11" s="65" customFormat="1" ht="38.25" hidden="1" x14ac:dyDescent="0.2">
      <c r="A158" s="61">
        <v>106</v>
      </c>
      <c r="B158" s="62">
        <v>105</v>
      </c>
      <c r="C158" s="61" t="s">
        <v>161</v>
      </c>
      <c r="D158" s="61" t="s">
        <v>162</v>
      </c>
      <c r="E158" s="61" t="s">
        <v>115</v>
      </c>
      <c r="F158" s="63"/>
      <c r="G158" s="73">
        <v>175.86</v>
      </c>
      <c r="H158" s="64">
        <v>87.93</v>
      </c>
      <c r="I158" s="64">
        <v>1</v>
      </c>
      <c r="J158" s="74">
        <v>0</v>
      </c>
      <c r="K158" s="73">
        <v>0</v>
      </c>
    </row>
    <row r="159" spans="1:11" s="67" customFormat="1" ht="38.25" hidden="1" x14ac:dyDescent="0.2">
      <c r="A159" s="61">
        <v>107</v>
      </c>
      <c r="B159" s="62">
        <v>106</v>
      </c>
      <c r="C159" s="61" t="s">
        <v>163</v>
      </c>
      <c r="D159" s="61" t="s">
        <v>164</v>
      </c>
      <c r="E159" s="61" t="s">
        <v>115</v>
      </c>
      <c r="F159" s="63"/>
      <c r="G159" s="73">
        <v>579.84</v>
      </c>
      <c r="H159" s="64">
        <v>289.92</v>
      </c>
      <c r="I159" s="64">
        <v>1</v>
      </c>
      <c r="J159" s="74">
        <v>0</v>
      </c>
      <c r="K159" s="73">
        <v>0</v>
      </c>
    </row>
    <row r="160" spans="1:11" s="67" customFormat="1" ht="25.5" hidden="1" x14ac:dyDescent="0.2">
      <c r="A160" s="61">
        <v>108</v>
      </c>
      <c r="B160" s="62">
        <v>107</v>
      </c>
      <c r="C160" s="61" t="s">
        <v>165</v>
      </c>
      <c r="D160" s="61" t="s">
        <v>372</v>
      </c>
      <c r="E160" s="61" t="s">
        <v>115</v>
      </c>
      <c r="F160" s="63"/>
      <c r="G160" s="73">
        <v>1557.84</v>
      </c>
      <c r="H160" s="64">
        <v>778.92</v>
      </c>
      <c r="I160" s="64">
        <v>1</v>
      </c>
      <c r="J160" s="74">
        <v>0</v>
      </c>
      <c r="K160" s="73">
        <v>0</v>
      </c>
    </row>
    <row r="161" spans="1:12" s="67" customFormat="1" ht="25.5" hidden="1" x14ac:dyDescent="0.2">
      <c r="A161" s="61">
        <v>109</v>
      </c>
      <c r="B161" s="62">
        <v>108</v>
      </c>
      <c r="C161" s="61" t="s">
        <v>373</v>
      </c>
      <c r="D161" s="61" t="s">
        <v>374</v>
      </c>
      <c r="E161" s="61" t="s">
        <v>115</v>
      </c>
      <c r="F161" s="63"/>
      <c r="G161" s="73">
        <v>5210.5200000000004</v>
      </c>
      <c r="H161" s="64">
        <v>2605.2600000000002</v>
      </c>
      <c r="I161" s="64">
        <v>1</v>
      </c>
      <c r="J161" s="74">
        <v>0</v>
      </c>
      <c r="K161" s="73">
        <v>0</v>
      </c>
    </row>
    <row r="162" spans="1:12" s="67" customFormat="1" ht="38.25" hidden="1" x14ac:dyDescent="0.2">
      <c r="A162" s="61">
        <v>110</v>
      </c>
      <c r="B162" s="62">
        <v>109</v>
      </c>
      <c r="C162" s="61" t="s">
        <v>375</v>
      </c>
      <c r="D162" s="61" t="s">
        <v>376</v>
      </c>
      <c r="E162" s="61" t="s">
        <v>115</v>
      </c>
      <c r="F162" s="63"/>
      <c r="G162" s="73">
        <v>216.04</v>
      </c>
      <c r="H162" s="64">
        <v>108.02</v>
      </c>
      <c r="I162" s="64">
        <v>1</v>
      </c>
      <c r="J162" s="74">
        <v>0</v>
      </c>
      <c r="K162" s="73">
        <v>0</v>
      </c>
    </row>
    <row r="163" spans="1:12" s="65" customFormat="1" ht="38.25" hidden="1" x14ac:dyDescent="0.2">
      <c r="A163" s="61">
        <v>111</v>
      </c>
      <c r="B163" s="62">
        <v>110</v>
      </c>
      <c r="C163" s="61" t="s">
        <v>377</v>
      </c>
      <c r="D163" s="61" t="s">
        <v>378</v>
      </c>
      <c r="E163" s="61" t="s">
        <v>115</v>
      </c>
      <c r="F163" s="63"/>
      <c r="G163" s="73">
        <v>699.18</v>
      </c>
      <c r="H163" s="64">
        <v>349.59</v>
      </c>
      <c r="I163" s="64">
        <v>1</v>
      </c>
      <c r="J163" s="74">
        <v>0</v>
      </c>
      <c r="K163" s="73">
        <v>0</v>
      </c>
    </row>
    <row r="164" spans="1:12" s="67" customFormat="1" ht="25.5" hidden="1" x14ac:dyDescent="0.2">
      <c r="A164" s="61">
        <v>112</v>
      </c>
      <c r="B164" s="62">
        <v>111</v>
      </c>
      <c r="C164" s="61" t="s">
        <v>379</v>
      </c>
      <c r="D164" s="61" t="s">
        <v>380</v>
      </c>
      <c r="E164" s="61" t="s">
        <v>115</v>
      </c>
      <c r="F164" s="63"/>
      <c r="G164" s="73">
        <v>1889.34</v>
      </c>
      <c r="H164" s="64">
        <v>944.67</v>
      </c>
      <c r="I164" s="64">
        <v>1</v>
      </c>
      <c r="J164" s="74">
        <v>0</v>
      </c>
      <c r="K164" s="73">
        <v>0</v>
      </c>
    </row>
    <row r="165" spans="1:12" s="67" customFormat="1" ht="25.5" hidden="1" x14ac:dyDescent="0.2">
      <c r="A165" s="61">
        <v>113</v>
      </c>
      <c r="B165" s="62">
        <v>112</v>
      </c>
      <c r="C165" s="61" t="s">
        <v>381</v>
      </c>
      <c r="D165" s="61" t="s">
        <v>382</v>
      </c>
      <c r="E165" s="61" t="s">
        <v>115</v>
      </c>
      <c r="F165" s="63"/>
      <c r="G165" s="73">
        <v>5469.16</v>
      </c>
      <c r="H165" s="64">
        <v>2734.58</v>
      </c>
      <c r="I165" s="64">
        <v>1</v>
      </c>
      <c r="J165" s="74">
        <v>0</v>
      </c>
      <c r="K165" s="73">
        <v>0</v>
      </c>
    </row>
    <row r="166" spans="1:12" s="67" customFormat="1" ht="38.25" hidden="1" x14ac:dyDescent="0.2">
      <c r="A166" s="61">
        <v>17</v>
      </c>
      <c r="B166" s="62">
        <v>113</v>
      </c>
      <c r="C166" s="61" t="s">
        <v>383</v>
      </c>
      <c r="D166" s="61" t="s">
        <v>384</v>
      </c>
      <c r="E166" s="61" t="s">
        <v>115</v>
      </c>
      <c r="F166" s="63"/>
      <c r="G166" s="73">
        <v>40.340000000000003</v>
      </c>
      <c r="H166" s="64">
        <v>20.170000000000002</v>
      </c>
      <c r="I166" s="64">
        <v>1</v>
      </c>
      <c r="J166" s="74">
        <v>0</v>
      </c>
      <c r="K166" s="73">
        <v>0</v>
      </c>
      <c r="L166" s="66">
        <v>0</v>
      </c>
    </row>
    <row r="167" spans="1:12" s="65" customFormat="1" ht="38.25" x14ac:dyDescent="0.2">
      <c r="A167" s="61">
        <v>17</v>
      </c>
      <c r="B167" s="62">
        <v>114</v>
      </c>
      <c r="C167" s="61" t="s">
        <v>385</v>
      </c>
      <c r="D167" s="63" t="s">
        <v>451</v>
      </c>
      <c r="E167" s="61" t="s">
        <v>115</v>
      </c>
      <c r="F167" s="63">
        <v>8</v>
      </c>
      <c r="G167" s="73">
        <v>255.68</v>
      </c>
      <c r="H167" s="64">
        <v>127.84</v>
      </c>
      <c r="I167" s="64">
        <v>1</v>
      </c>
      <c r="J167" s="74">
        <v>8</v>
      </c>
      <c r="K167" s="73">
        <v>2045.44</v>
      </c>
    </row>
    <row r="168" spans="1:12" s="67" customFormat="1" ht="38.25" x14ac:dyDescent="0.2">
      <c r="A168" s="61">
        <v>18</v>
      </c>
      <c r="B168" s="62">
        <v>114</v>
      </c>
      <c r="C168" s="61" t="s">
        <v>385</v>
      </c>
      <c r="D168" s="61" t="s">
        <v>386</v>
      </c>
      <c r="E168" s="61" t="s">
        <v>115</v>
      </c>
      <c r="F168" s="63">
        <v>1</v>
      </c>
      <c r="G168" s="73">
        <v>255.68</v>
      </c>
      <c r="H168" s="64">
        <v>127.84</v>
      </c>
      <c r="I168" s="64">
        <v>1</v>
      </c>
      <c r="J168" s="74">
        <v>1</v>
      </c>
      <c r="K168" s="73">
        <v>255.68</v>
      </c>
    </row>
    <row r="169" spans="1:12" s="65" customFormat="1" ht="12.75" hidden="1" x14ac:dyDescent="0.2">
      <c r="A169" s="61">
        <v>116</v>
      </c>
      <c r="B169" s="62">
        <v>115</v>
      </c>
      <c r="C169" s="61" t="s">
        <v>387</v>
      </c>
      <c r="D169" s="61" t="s">
        <v>388</v>
      </c>
      <c r="E169" s="61" t="s">
        <v>115</v>
      </c>
      <c r="F169" s="63"/>
      <c r="G169" s="73">
        <v>1224.7</v>
      </c>
      <c r="H169" s="64">
        <v>612.35</v>
      </c>
      <c r="I169" s="64">
        <v>1</v>
      </c>
      <c r="J169" s="74">
        <v>0</v>
      </c>
      <c r="K169" s="73">
        <v>0</v>
      </c>
    </row>
    <row r="170" spans="1:12" s="67" customFormat="1" ht="25.5" hidden="1" x14ac:dyDescent="0.2">
      <c r="A170" s="61">
        <v>117</v>
      </c>
      <c r="B170" s="62">
        <v>116</v>
      </c>
      <c r="C170" s="61" t="s">
        <v>389</v>
      </c>
      <c r="D170" s="61" t="s">
        <v>390</v>
      </c>
      <c r="E170" s="61" t="s">
        <v>115</v>
      </c>
      <c r="F170" s="63"/>
      <c r="G170" s="73">
        <v>4229.8999999999996</v>
      </c>
      <c r="H170" s="64">
        <v>2114.9499999999998</v>
      </c>
      <c r="I170" s="64">
        <v>1</v>
      </c>
      <c r="J170" s="74">
        <v>0</v>
      </c>
      <c r="K170" s="73">
        <v>0</v>
      </c>
    </row>
    <row r="171" spans="1:12" s="67" customFormat="1" ht="25.5" hidden="1" x14ac:dyDescent="0.2">
      <c r="A171" s="61">
        <v>118</v>
      </c>
      <c r="B171" s="62">
        <v>117</v>
      </c>
      <c r="C171" s="61" t="s">
        <v>391</v>
      </c>
      <c r="D171" s="61" t="s">
        <v>392</v>
      </c>
      <c r="E171" s="61" t="s">
        <v>115</v>
      </c>
      <c r="F171" s="63"/>
      <c r="G171" s="73">
        <v>32.9</v>
      </c>
      <c r="H171" s="64">
        <v>16.45</v>
      </c>
      <c r="I171" s="64">
        <v>1</v>
      </c>
      <c r="J171" s="74">
        <v>0</v>
      </c>
      <c r="K171" s="73">
        <v>0</v>
      </c>
    </row>
    <row r="172" spans="1:12" s="67" customFormat="1" ht="25.5" hidden="1" x14ac:dyDescent="0.2">
      <c r="A172" s="61">
        <v>119</v>
      </c>
      <c r="B172" s="62">
        <v>118</v>
      </c>
      <c r="C172" s="61" t="s">
        <v>393</v>
      </c>
      <c r="D172" s="61" t="s">
        <v>394</v>
      </c>
      <c r="E172" s="61" t="s">
        <v>115</v>
      </c>
      <c r="F172" s="63"/>
      <c r="G172" s="73">
        <v>262.60000000000002</v>
      </c>
      <c r="H172" s="64">
        <v>131.30000000000001</v>
      </c>
      <c r="I172" s="64">
        <v>1</v>
      </c>
      <c r="J172" s="74">
        <v>0</v>
      </c>
      <c r="K172" s="73">
        <v>0</v>
      </c>
    </row>
    <row r="173" spans="1:12" s="67" customFormat="1" ht="38.25" hidden="1" x14ac:dyDescent="0.2">
      <c r="A173" s="61">
        <v>120</v>
      </c>
      <c r="B173" s="62">
        <v>119</v>
      </c>
      <c r="C173" s="61" t="s">
        <v>395</v>
      </c>
      <c r="D173" s="61" t="s">
        <v>0</v>
      </c>
      <c r="E173" s="61" t="s">
        <v>115</v>
      </c>
      <c r="F173" s="63"/>
      <c r="G173" s="73">
        <v>55.44</v>
      </c>
      <c r="H173" s="64">
        <v>27.72</v>
      </c>
      <c r="I173" s="64">
        <v>1</v>
      </c>
      <c r="J173" s="74">
        <v>0</v>
      </c>
      <c r="K173" s="73">
        <v>0</v>
      </c>
    </row>
    <row r="174" spans="1:12" s="65" customFormat="1" ht="38.25" hidden="1" x14ac:dyDescent="0.2">
      <c r="A174" s="61">
        <v>121</v>
      </c>
      <c r="B174" s="62">
        <v>120</v>
      </c>
      <c r="C174" s="61" t="s">
        <v>1</v>
      </c>
      <c r="D174" s="61" t="s">
        <v>2</v>
      </c>
      <c r="E174" s="61" t="s">
        <v>115</v>
      </c>
      <c r="F174" s="63"/>
      <c r="G174" s="73">
        <v>114.26</v>
      </c>
      <c r="H174" s="64">
        <v>57.13</v>
      </c>
      <c r="I174" s="64">
        <v>1</v>
      </c>
      <c r="J174" s="74">
        <v>0</v>
      </c>
      <c r="K174" s="73">
        <v>0</v>
      </c>
    </row>
    <row r="175" spans="1:12" s="67" customFormat="1" ht="25.5" hidden="1" x14ac:dyDescent="0.2">
      <c r="A175" s="61">
        <v>122</v>
      </c>
      <c r="B175" s="62">
        <v>121</v>
      </c>
      <c r="C175" s="61" t="s">
        <v>3</v>
      </c>
      <c r="D175" s="61" t="s">
        <v>4</v>
      </c>
      <c r="E175" s="61" t="s">
        <v>115</v>
      </c>
      <c r="F175" s="63"/>
      <c r="G175" s="73">
        <v>39.56</v>
      </c>
      <c r="H175" s="64">
        <v>19.78</v>
      </c>
      <c r="I175" s="64">
        <v>1</v>
      </c>
      <c r="J175" s="74">
        <v>0</v>
      </c>
      <c r="K175" s="73">
        <v>0</v>
      </c>
    </row>
    <row r="176" spans="1:12" s="67" customFormat="1" ht="12.75" hidden="1" x14ac:dyDescent="0.2">
      <c r="A176" s="61">
        <v>123</v>
      </c>
      <c r="B176" s="62">
        <v>122</v>
      </c>
      <c r="C176" s="61" t="s">
        <v>5</v>
      </c>
      <c r="D176" s="61" t="s">
        <v>6</v>
      </c>
      <c r="E176" s="61" t="s">
        <v>115</v>
      </c>
      <c r="F176" s="63"/>
      <c r="G176" s="73">
        <v>1006.08</v>
      </c>
      <c r="H176" s="64">
        <v>503.04</v>
      </c>
      <c r="I176" s="64">
        <v>1</v>
      </c>
      <c r="J176" s="74">
        <v>0</v>
      </c>
      <c r="K176" s="73">
        <v>0</v>
      </c>
      <c r="L176" s="66">
        <v>0</v>
      </c>
    </row>
    <row r="177" spans="1:12" s="65" customFormat="1" ht="25.5" hidden="1" x14ac:dyDescent="0.2">
      <c r="A177" s="61">
        <v>18</v>
      </c>
      <c r="B177" s="62">
        <v>123</v>
      </c>
      <c r="C177" s="61" t="s">
        <v>7</v>
      </c>
      <c r="D177" s="63" t="s">
        <v>443</v>
      </c>
      <c r="E177" s="61" t="s">
        <v>115</v>
      </c>
      <c r="F177" s="63"/>
      <c r="G177" s="73">
        <v>133.28</v>
      </c>
      <c r="H177" s="64">
        <v>66.64</v>
      </c>
      <c r="I177" s="64">
        <v>1</v>
      </c>
      <c r="J177" s="74">
        <v>0</v>
      </c>
      <c r="K177" s="73">
        <v>0</v>
      </c>
    </row>
    <row r="178" spans="1:12" s="67" customFormat="1" ht="38.25" x14ac:dyDescent="0.2">
      <c r="A178" s="61">
        <v>19</v>
      </c>
      <c r="B178" s="62">
        <v>124</v>
      </c>
      <c r="C178" s="61" t="s">
        <v>8</v>
      </c>
      <c r="D178" s="63" t="s">
        <v>444</v>
      </c>
      <c r="E178" s="61" t="s">
        <v>115</v>
      </c>
      <c r="F178" s="63">
        <v>3</v>
      </c>
      <c r="G178" s="73">
        <v>1021</v>
      </c>
      <c r="H178" s="64">
        <v>510.5</v>
      </c>
      <c r="I178" s="64">
        <v>1</v>
      </c>
      <c r="J178" s="74">
        <v>3</v>
      </c>
      <c r="K178" s="73">
        <v>3063</v>
      </c>
    </row>
    <row r="179" spans="1:12" s="67" customFormat="1" ht="25.5" hidden="1" x14ac:dyDescent="0.2">
      <c r="A179" s="61">
        <v>126</v>
      </c>
      <c r="B179" s="62">
        <v>125</v>
      </c>
      <c r="C179" s="61" t="s">
        <v>9</v>
      </c>
      <c r="D179" s="61" t="s">
        <v>10</v>
      </c>
      <c r="E179" s="61" t="s">
        <v>115</v>
      </c>
      <c r="F179" s="63"/>
      <c r="G179" s="73">
        <v>139.1</v>
      </c>
      <c r="H179" s="64">
        <v>69.55</v>
      </c>
      <c r="I179" s="64">
        <v>1</v>
      </c>
      <c r="J179" s="74">
        <v>0</v>
      </c>
      <c r="K179" s="73">
        <v>0</v>
      </c>
      <c r="L179" s="66">
        <v>0</v>
      </c>
    </row>
    <row r="180" spans="1:12" s="65" customFormat="1" ht="25.5" hidden="1" x14ac:dyDescent="0.2">
      <c r="A180" s="61">
        <v>127</v>
      </c>
      <c r="B180" s="62">
        <v>126</v>
      </c>
      <c r="C180" s="61" t="s">
        <v>11</v>
      </c>
      <c r="D180" s="61" t="s">
        <v>12</v>
      </c>
      <c r="E180" s="61" t="s">
        <v>115</v>
      </c>
      <c r="F180" s="63"/>
      <c r="G180" s="73">
        <v>1091.3800000000001</v>
      </c>
      <c r="H180" s="64">
        <v>545.69000000000005</v>
      </c>
      <c r="I180" s="64">
        <v>1</v>
      </c>
      <c r="J180" s="74">
        <v>0</v>
      </c>
      <c r="K180" s="73">
        <v>0</v>
      </c>
    </row>
    <row r="181" spans="1:12" s="67" customFormat="1" ht="25.5" hidden="1" x14ac:dyDescent="0.2">
      <c r="A181" s="61">
        <v>128</v>
      </c>
      <c r="B181" s="62">
        <v>127</v>
      </c>
      <c r="C181" s="61" t="s">
        <v>13</v>
      </c>
      <c r="D181" s="61" t="s">
        <v>14</v>
      </c>
      <c r="E181" s="61" t="s">
        <v>115</v>
      </c>
      <c r="F181" s="63"/>
      <c r="G181" s="73">
        <v>1018.24</v>
      </c>
      <c r="H181" s="64">
        <v>509.12</v>
      </c>
      <c r="I181" s="64">
        <v>1</v>
      </c>
      <c r="J181" s="74">
        <v>0</v>
      </c>
      <c r="K181" s="73">
        <v>0</v>
      </c>
    </row>
    <row r="182" spans="1:12" s="65" customFormat="1" ht="25.5" x14ac:dyDescent="0.2">
      <c r="A182" s="61">
        <v>20</v>
      </c>
      <c r="B182" s="62">
        <v>128</v>
      </c>
      <c r="C182" s="61" t="s">
        <v>15</v>
      </c>
      <c r="D182" s="61" t="s">
        <v>16</v>
      </c>
      <c r="E182" s="61" t="s">
        <v>115</v>
      </c>
      <c r="F182" s="63">
        <v>3</v>
      </c>
      <c r="G182" s="73">
        <v>1006.08</v>
      </c>
      <c r="H182" s="64">
        <v>503.04</v>
      </c>
      <c r="I182" s="64">
        <v>1</v>
      </c>
      <c r="J182" s="74">
        <v>3</v>
      </c>
      <c r="K182" s="73">
        <v>3018.2400000000002</v>
      </c>
    </row>
    <row r="183" spans="1:12" s="72" customFormat="1" ht="12.75" hidden="1" x14ac:dyDescent="0.2">
      <c r="A183" s="61">
        <v>130</v>
      </c>
      <c r="B183" s="62">
        <v>129</v>
      </c>
      <c r="C183" s="61" t="s">
        <v>17</v>
      </c>
      <c r="D183" s="61" t="s">
        <v>18</v>
      </c>
      <c r="E183" s="61" t="s">
        <v>115</v>
      </c>
      <c r="F183" s="63"/>
      <c r="G183" s="73">
        <v>1611.48</v>
      </c>
      <c r="H183" s="64">
        <v>805.74</v>
      </c>
      <c r="I183" s="64">
        <v>1</v>
      </c>
      <c r="J183" s="74">
        <v>0</v>
      </c>
      <c r="K183" s="73">
        <v>0</v>
      </c>
      <c r="L183" s="71">
        <v>0</v>
      </c>
    </row>
    <row r="184" spans="1:12" s="67" customFormat="1" ht="25.5" hidden="1" x14ac:dyDescent="0.2">
      <c r="A184" s="61">
        <v>131</v>
      </c>
      <c r="B184" s="62">
        <v>130</v>
      </c>
      <c r="C184" s="61" t="s">
        <v>19</v>
      </c>
      <c r="D184" s="61" t="s">
        <v>20</v>
      </c>
      <c r="E184" s="61" t="s">
        <v>115</v>
      </c>
      <c r="F184" s="63"/>
      <c r="G184" s="73">
        <v>164.56</v>
      </c>
      <c r="H184" s="64">
        <v>82.28</v>
      </c>
      <c r="I184" s="64">
        <v>1</v>
      </c>
      <c r="J184" s="74">
        <v>0</v>
      </c>
      <c r="K184" s="73">
        <v>0</v>
      </c>
    </row>
    <row r="185" spans="1:12" s="67" customFormat="1" ht="25.5" hidden="1" x14ac:dyDescent="0.2">
      <c r="A185" s="61">
        <v>132</v>
      </c>
      <c r="B185" s="62">
        <v>131</v>
      </c>
      <c r="C185" s="61" t="s">
        <v>21</v>
      </c>
      <c r="D185" s="61" t="s">
        <v>22</v>
      </c>
      <c r="E185" s="61" t="s">
        <v>115</v>
      </c>
      <c r="F185" s="63"/>
      <c r="G185" s="73">
        <v>968.8</v>
      </c>
      <c r="H185" s="64">
        <v>484.4</v>
      </c>
      <c r="I185" s="64">
        <v>1</v>
      </c>
      <c r="J185" s="74">
        <v>0</v>
      </c>
      <c r="K185" s="73">
        <v>0</v>
      </c>
    </row>
    <row r="186" spans="1:12" s="65" customFormat="1" ht="25.5" hidden="1" x14ac:dyDescent="0.2">
      <c r="A186" s="61">
        <v>133</v>
      </c>
      <c r="B186" s="62">
        <v>132</v>
      </c>
      <c r="C186" s="61" t="s">
        <v>23</v>
      </c>
      <c r="D186" s="61" t="s">
        <v>24</v>
      </c>
      <c r="E186" s="61" t="s">
        <v>115</v>
      </c>
      <c r="F186" s="63"/>
      <c r="G186" s="73">
        <v>1636.98</v>
      </c>
      <c r="H186" s="64">
        <v>818.49</v>
      </c>
      <c r="I186" s="64">
        <v>1</v>
      </c>
      <c r="J186" s="74">
        <v>0</v>
      </c>
      <c r="K186" s="73">
        <v>0</v>
      </c>
    </row>
    <row r="187" spans="1:12" s="67" customFormat="1" ht="12.75" hidden="1" x14ac:dyDescent="0.2">
      <c r="A187" s="61">
        <v>134</v>
      </c>
      <c r="B187" s="62">
        <v>133</v>
      </c>
      <c r="C187" s="61" t="s">
        <v>25</v>
      </c>
      <c r="D187" s="61" t="s">
        <v>26</v>
      </c>
      <c r="E187" s="61" t="s">
        <v>115</v>
      </c>
      <c r="F187" s="63"/>
      <c r="G187" s="73">
        <v>2576.42</v>
      </c>
      <c r="H187" s="64">
        <v>1288.21</v>
      </c>
      <c r="I187" s="64">
        <v>1</v>
      </c>
      <c r="J187" s="74">
        <v>0</v>
      </c>
      <c r="K187" s="73">
        <v>0</v>
      </c>
    </row>
    <row r="188" spans="1:12" s="67" customFormat="1" ht="12.75" hidden="1" x14ac:dyDescent="0.2">
      <c r="A188" s="61">
        <v>135</v>
      </c>
      <c r="B188" s="62">
        <v>134</v>
      </c>
      <c r="C188" s="61" t="s">
        <v>27</v>
      </c>
      <c r="D188" s="61" t="s">
        <v>28</v>
      </c>
      <c r="E188" s="61" t="s">
        <v>115</v>
      </c>
      <c r="F188" s="63"/>
      <c r="G188" s="73">
        <v>17848.560000000001</v>
      </c>
      <c r="H188" s="64">
        <v>8924.2800000000007</v>
      </c>
      <c r="I188" s="64">
        <v>1</v>
      </c>
      <c r="J188" s="74">
        <v>0</v>
      </c>
      <c r="K188" s="73">
        <v>0</v>
      </c>
    </row>
    <row r="189" spans="1:12" s="65" customFormat="1" ht="51" hidden="1" x14ac:dyDescent="0.2">
      <c r="A189" s="61">
        <v>136</v>
      </c>
      <c r="B189" s="62">
        <v>135</v>
      </c>
      <c r="C189" s="61" t="s">
        <v>29</v>
      </c>
      <c r="D189" s="61" t="s">
        <v>166</v>
      </c>
      <c r="E189" s="61" t="s">
        <v>115</v>
      </c>
      <c r="F189" s="63"/>
      <c r="G189" s="73">
        <v>2995.6</v>
      </c>
      <c r="H189" s="64">
        <v>1497.8</v>
      </c>
      <c r="I189" s="64">
        <v>1</v>
      </c>
      <c r="J189" s="74">
        <v>0</v>
      </c>
      <c r="K189" s="73">
        <v>0</v>
      </c>
    </row>
    <row r="190" spans="1:12" s="67" customFormat="1" ht="51" hidden="1" x14ac:dyDescent="0.2">
      <c r="A190" s="61">
        <v>137</v>
      </c>
      <c r="B190" s="62">
        <v>136</v>
      </c>
      <c r="C190" s="61" t="s">
        <v>167</v>
      </c>
      <c r="D190" s="61" t="s">
        <v>168</v>
      </c>
      <c r="E190" s="61" t="s">
        <v>115</v>
      </c>
      <c r="F190" s="63"/>
      <c r="G190" s="73">
        <v>5754.82</v>
      </c>
      <c r="H190" s="64">
        <v>2877.41</v>
      </c>
      <c r="I190" s="64">
        <v>1</v>
      </c>
      <c r="J190" s="74">
        <v>0</v>
      </c>
      <c r="K190" s="73">
        <v>0</v>
      </c>
    </row>
    <row r="191" spans="1:12" s="67" customFormat="1" ht="38.25" hidden="1" x14ac:dyDescent="0.2">
      <c r="A191" s="61">
        <v>138</v>
      </c>
      <c r="B191" s="62">
        <v>137</v>
      </c>
      <c r="C191" s="61" t="s">
        <v>169</v>
      </c>
      <c r="D191" s="61" t="s">
        <v>170</v>
      </c>
      <c r="E191" s="61" t="s">
        <v>115</v>
      </c>
      <c r="F191" s="63"/>
      <c r="G191" s="73">
        <v>12765.06</v>
      </c>
      <c r="H191" s="64">
        <v>6382.53</v>
      </c>
      <c r="I191" s="64">
        <v>1</v>
      </c>
      <c r="J191" s="74">
        <v>0</v>
      </c>
      <c r="K191" s="73">
        <v>0</v>
      </c>
    </row>
    <row r="192" spans="1:12" s="65" customFormat="1" ht="38.25" hidden="1" x14ac:dyDescent="0.2">
      <c r="A192" s="61">
        <v>139</v>
      </c>
      <c r="B192" s="62">
        <v>138</v>
      </c>
      <c r="C192" s="61" t="s">
        <v>171</v>
      </c>
      <c r="D192" s="61" t="s">
        <v>172</v>
      </c>
      <c r="E192" s="61" t="s">
        <v>115</v>
      </c>
      <c r="F192" s="63"/>
      <c r="G192" s="73">
        <v>70490.2</v>
      </c>
      <c r="H192" s="64">
        <v>35245.1</v>
      </c>
      <c r="I192" s="64">
        <v>1</v>
      </c>
      <c r="J192" s="74">
        <v>0</v>
      </c>
      <c r="K192" s="73">
        <v>0</v>
      </c>
    </row>
    <row r="193" spans="1:12" s="67" customFormat="1" ht="38.25" hidden="1" x14ac:dyDescent="0.2">
      <c r="A193" s="61">
        <v>20</v>
      </c>
      <c r="B193" s="62">
        <v>139</v>
      </c>
      <c r="C193" s="61" t="s">
        <v>173</v>
      </c>
      <c r="D193" s="61" t="s">
        <v>174</v>
      </c>
      <c r="E193" s="61" t="s">
        <v>115</v>
      </c>
      <c r="F193" s="63"/>
      <c r="G193" s="73">
        <v>1459.84</v>
      </c>
      <c r="H193" s="64">
        <v>729.92</v>
      </c>
      <c r="I193" s="64">
        <v>1</v>
      </c>
      <c r="J193" s="74">
        <v>0</v>
      </c>
      <c r="K193" s="73">
        <v>0</v>
      </c>
    </row>
    <row r="194" spans="1:12" s="67" customFormat="1" ht="38.25" x14ac:dyDescent="0.2">
      <c r="A194" s="61">
        <v>21</v>
      </c>
      <c r="B194" s="62">
        <v>140</v>
      </c>
      <c r="C194" s="61" t="s">
        <v>175</v>
      </c>
      <c r="D194" s="61" t="s">
        <v>176</v>
      </c>
      <c r="E194" s="61" t="s">
        <v>115</v>
      </c>
      <c r="F194" s="63">
        <v>4</v>
      </c>
      <c r="G194" s="73">
        <v>3263.98</v>
      </c>
      <c r="H194" s="64">
        <v>1631.99</v>
      </c>
      <c r="I194" s="64">
        <v>1</v>
      </c>
      <c r="J194" s="74">
        <v>4</v>
      </c>
      <c r="K194" s="73">
        <v>13055.92</v>
      </c>
    </row>
    <row r="195" spans="1:12" s="67" customFormat="1" ht="38.25" hidden="1" customHeight="1" x14ac:dyDescent="0.2">
      <c r="A195" s="61">
        <v>142</v>
      </c>
      <c r="B195" s="62">
        <v>141</v>
      </c>
      <c r="C195" s="61" t="s">
        <v>177</v>
      </c>
      <c r="D195" s="61" t="s">
        <v>178</v>
      </c>
      <c r="E195" s="61" t="s">
        <v>115</v>
      </c>
      <c r="F195" s="63"/>
      <c r="G195" s="73">
        <v>9313.68</v>
      </c>
      <c r="H195" s="64">
        <v>4656.84</v>
      </c>
      <c r="I195" s="64">
        <v>1</v>
      </c>
      <c r="J195" s="74">
        <v>0</v>
      </c>
      <c r="K195" s="73">
        <v>0</v>
      </c>
    </row>
    <row r="196" spans="1:12" s="65" customFormat="1" ht="25.5" hidden="1" x14ac:dyDescent="0.2">
      <c r="A196" s="61">
        <v>143</v>
      </c>
      <c r="B196" s="62">
        <v>142</v>
      </c>
      <c r="C196" s="61" t="s">
        <v>179</v>
      </c>
      <c r="D196" s="61" t="s">
        <v>180</v>
      </c>
      <c r="E196" s="61" t="s">
        <v>115</v>
      </c>
      <c r="F196" s="63"/>
      <c r="G196" s="73">
        <v>50558.1</v>
      </c>
      <c r="H196" s="64">
        <v>25279.05</v>
      </c>
      <c r="I196" s="64">
        <v>1</v>
      </c>
      <c r="J196" s="74">
        <v>0</v>
      </c>
      <c r="K196" s="73">
        <v>0</v>
      </c>
    </row>
    <row r="197" spans="1:12" s="67" customFormat="1" ht="38.25" hidden="1" x14ac:dyDescent="0.2">
      <c r="A197" s="61">
        <v>21</v>
      </c>
      <c r="B197" s="62">
        <v>143</v>
      </c>
      <c r="C197" s="61" t="s">
        <v>181</v>
      </c>
      <c r="D197" s="61" t="s">
        <v>182</v>
      </c>
      <c r="E197" s="61" t="s">
        <v>115</v>
      </c>
      <c r="F197" s="63"/>
      <c r="G197" s="73">
        <v>1183.52</v>
      </c>
      <c r="H197" s="64">
        <v>591.76</v>
      </c>
      <c r="I197" s="64">
        <v>1</v>
      </c>
      <c r="J197" s="74">
        <v>0</v>
      </c>
      <c r="K197" s="73">
        <v>0</v>
      </c>
    </row>
    <row r="198" spans="1:12" s="67" customFormat="1" ht="38.25" x14ac:dyDescent="0.2">
      <c r="A198" s="61">
        <v>22</v>
      </c>
      <c r="B198" s="62">
        <v>144</v>
      </c>
      <c r="C198" s="61" t="s">
        <v>183</v>
      </c>
      <c r="D198" s="61" t="s">
        <v>184</v>
      </c>
      <c r="E198" s="61" t="s">
        <v>115</v>
      </c>
      <c r="F198" s="63">
        <v>3</v>
      </c>
      <c r="G198" s="73">
        <v>2067.04</v>
      </c>
      <c r="H198" s="64">
        <v>1033.52</v>
      </c>
      <c r="I198" s="64">
        <v>1</v>
      </c>
      <c r="J198" s="74">
        <v>3</v>
      </c>
      <c r="K198" s="73">
        <v>6201.12</v>
      </c>
    </row>
    <row r="199" spans="1:12" s="67" customFormat="1" ht="25.5" hidden="1" x14ac:dyDescent="0.2">
      <c r="A199" s="61">
        <v>146</v>
      </c>
      <c r="B199" s="62">
        <v>145</v>
      </c>
      <c r="C199" s="61" t="s">
        <v>185</v>
      </c>
      <c r="D199" s="61" t="s">
        <v>186</v>
      </c>
      <c r="E199" s="61" t="s">
        <v>115</v>
      </c>
      <c r="F199" s="63"/>
      <c r="G199" s="73">
        <v>4085.98</v>
      </c>
      <c r="H199" s="64">
        <v>2042.99</v>
      </c>
      <c r="I199" s="64">
        <v>1</v>
      </c>
      <c r="J199" s="74">
        <v>0</v>
      </c>
      <c r="K199" s="73">
        <v>0</v>
      </c>
    </row>
    <row r="200" spans="1:12" s="67" customFormat="1" ht="25.5" hidden="1" x14ac:dyDescent="0.2">
      <c r="A200" s="61">
        <v>147</v>
      </c>
      <c r="B200" s="62">
        <v>146</v>
      </c>
      <c r="C200" s="61" t="s">
        <v>187</v>
      </c>
      <c r="D200" s="61" t="s">
        <v>188</v>
      </c>
      <c r="E200" s="61" t="s">
        <v>115</v>
      </c>
      <c r="F200" s="63"/>
      <c r="G200" s="73">
        <v>14616.28</v>
      </c>
      <c r="H200" s="64">
        <v>7308.14</v>
      </c>
      <c r="I200" s="64">
        <v>1</v>
      </c>
      <c r="J200" s="74">
        <v>0</v>
      </c>
      <c r="K200" s="73">
        <v>0</v>
      </c>
    </row>
    <row r="201" spans="1:12" s="65" customFormat="1" ht="38.25" hidden="1" x14ac:dyDescent="0.2">
      <c r="A201" s="61">
        <v>22</v>
      </c>
      <c r="B201" s="62">
        <v>147</v>
      </c>
      <c r="C201" s="61" t="s">
        <v>189</v>
      </c>
      <c r="D201" s="61" t="s">
        <v>190</v>
      </c>
      <c r="E201" s="61" t="s">
        <v>115</v>
      </c>
      <c r="F201" s="63"/>
      <c r="G201" s="73">
        <v>1232.5</v>
      </c>
      <c r="H201" s="64">
        <v>616.25</v>
      </c>
      <c r="I201" s="64">
        <v>1</v>
      </c>
      <c r="J201" s="74">
        <v>0</v>
      </c>
      <c r="K201" s="73">
        <v>0</v>
      </c>
    </row>
    <row r="202" spans="1:12" s="67" customFormat="1" ht="38.25" hidden="1" x14ac:dyDescent="0.2">
      <c r="A202" s="61">
        <v>149</v>
      </c>
      <c r="B202" s="62">
        <v>148</v>
      </c>
      <c r="C202" s="61" t="s">
        <v>191</v>
      </c>
      <c r="D202" s="61" t="s">
        <v>192</v>
      </c>
      <c r="E202" s="61" t="s">
        <v>115</v>
      </c>
      <c r="F202" s="63"/>
      <c r="G202" s="73">
        <v>2168.4</v>
      </c>
      <c r="H202" s="64">
        <v>1084.2</v>
      </c>
      <c r="I202" s="64">
        <v>1</v>
      </c>
      <c r="J202" s="74">
        <v>0</v>
      </c>
      <c r="K202" s="73">
        <v>0</v>
      </c>
    </row>
    <row r="203" spans="1:12" s="67" customFormat="1" ht="25.5" hidden="1" x14ac:dyDescent="0.2">
      <c r="A203" s="61">
        <v>150</v>
      </c>
      <c r="B203" s="62">
        <v>149</v>
      </c>
      <c r="C203" s="61" t="s">
        <v>193</v>
      </c>
      <c r="D203" s="61" t="s">
        <v>194</v>
      </c>
      <c r="E203" s="61" t="s">
        <v>115</v>
      </c>
      <c r="F203" s="63"/>
      <c r="G203" s="73">
        <v>4380.6400000000003</v>
      </c>
      <c r="H203" s="64">
        <v>2190.3200000000002</v>
      </c>
      <c r="I203" s="64">
        <v>1</v>
      </c>
      <c r="J203" s="74">
        <v>0</v>
      </c>
      <c r="K203" s="73">
        <v>0</v>
      </c>
      <c r="L203" s="66">
        <v>0</v>
      </c>
    </row>
    <row r="204" spans="1:12" s="67" customFormat="1" ht="25.5" hidden="1" x14ac:dyDescent="0.2">
      <c r="A204" s="61">
        <v>23</v>
      </c>
      <c r="B204" s="62">
        <v>150</v>
      </c>
      <c r="C204" s="61" t="s">
        <v>195</v>
      </c>
      <c r="D204" s="61" t="s">
        <v>196</v>
      </c>
      <c r="E204" s="61" t="s">
        <v>115</v>
      </c>
      <c r="F204" s="63"/>
      <c r="G204" s="73">
        <v>14817.68</v>
      </c>
      <c r="H204" s="64">
        <v>7408.84</v>
      </c>
      <c r="I204" s="64">
        <v>1</v>
      </c>
      <c r="J204" s="74">
        <v>0</v>
      </c>
      <c r="K204" s="73">
        <v>0</v>
      </c>
    </row>
    <row r="205" spans="1:12" s="67" customFormat="1" ht="38.25" x14ac:dyDescent="0.2">
      <c r="A205" s="61">
        <v>23</v>
      </c>
      <c r="B205" s="62">
        <v>151</v>
      </c>
      <c r="C205" s="61" t="s">
        <v>197</v>
      </c>
      <c r="D205" s="61" t="s">
        <v>198</v>
      </c>
      <c r="E205" s="61" t="s">
        <v>115</v>
      </c>
      <c r="F205" s="63">
        <v>3</v>
      </c>
      <c r="G205" s="73">
        <v>1174.6199999999999</v>
      </c>
      <c r="H205" s="64">
        <v>587.30999999999995</v>
      </c>
      <c r="I205" s="64">
        <v>1</v>
      </c>
      <c r="J205" s="74">
        <v>3</v>
      </c>
      <c r="K205" s="73">
        <v>3523.8599999999997</v>
      </c>
    </row>
    <row r="206" spans="1:12" s="65" customFormat="1" ht="25.5" hidden="1" x14ac:dyDescent="0.2">
      <c r="A206" s="61">
        <v>153</v>
      </c>
      <c r="B206" s="62">
        <v>152</v>
      </c>
      <c r="C206" s="61" t="s">
        <v>199</v>
      </c>
      <c r="D206" s="61" t="s">
        <v>200</v>
      </c>
      <c r="E206" s="61" t="s">
        <v>115</v>
      </c>
      <c r="F206" s="63"/>
      <c r="G206" s="73">
        <v>3020.84</v>
      </c>
      <c r="H206" s="64">
        <v>1510.42</v>
      </c>
      <c r="I206" s="64">
        <v>1</v>
      </c>
      <c r="J206" s="74">
        <v>0</v>
      </c>
      <c r="K206" s="73">
        <v>0</v>
      </c>
    </row>
    <row r="207" spans="1:12" s="67" customFormat="1" ht="25.5" hidden="1" x14ac:dyDescent="0.2">
      <c r="A207" s="61">
        <v>154</v>
      </c>
      <c r="B207" s="62">
        <v>153</v>
      </c>
      <c r="C207" s="61" t="s">
        <v>201</v>
      </c>
      <c r="D207" s="61" t="s">
        <v>202</v>
      </c>
      <c r="E207" s="61" t="s">
        <v>115</v>
      </c>
      <c r="F207" s="63"/>
      <c r="G207" s="73">
        <v>14149.04</v>
      </c>
      <c r="H207" s="64">
        <v>7074.52</v>
      </c>
      <c r="I207" s="64">
        <v>1</v>
      </c>
      <c r="J207" s="74">
        <v>0</v>
      </c>
      <c r="K207" s="73">
        <v>0</v>
      </c>
    </row>
    <row r="208" spans="1:12" s="67" customFormat="1" ht="38.25" hidden="1" x14ac:dyDescent="0.2">
      <c r="A208" s="61">
        <v>24</v>
      </c>
      <c r="B208" s="62">
        <v>154</v>
      </c>
      <c r="C208" s="61" t="s">
        <v>203</v>
      </c>
      <c r="D208" s="61" t="s">
        <v>204</v>
      </c>
      <c r="E208" s="61" t="s">
        <v>115</v>
      </c>
      <c r="F208" s="63"/>
      <c r="G208" s="73">
        <v>1136.28</v>
      </c>
      <c r="H208" s="64">
        <v>568.14</v>
      </c>
      <c r="I208" s="64">
        <v>1</v>
      </c>
      <c r="J208" s="74">
        <v>0</v>
      </c>
      <c r="K208" s="73">
        <v>0</v>
      </c>
    </row>
    <row r="209" spans="1:12" s="67" customFormat="1" ht="38.25" hidden="1" x14ac:dyDescent="0.2">
      <c r="A209" s="61">
        <v>156</v>
      </c>
      <c r="B209" s="62">
        <v>155</v>
      </c>
      <c r="C209" s="61" t="s">
        <v>205</v>
      </c>
      <c r="D209" s="61" t="s">
        <v>206</v>
      </c>
      <c r="E209" s="61" t="s">
        <v>115</v>
      </c>
      <c r="F209" s="63"/>
      <c r="G209" s="73">
        <v>2000.46</v>
      </c>
      <c r="H209" s="64">
        <v>1000.23</v>
      </c>
      <c r="I209" s="64">
        <v>1</v>
      </c>
      <c r="J209" s="74">
        <v>0</v>
      </c>
      <c r="K209" s="73">
        <v>0</v>
      </c>
    </row>
    <row r="210" spans="1:12" s="67" customFormat="1" ht="25.5" hidden="1" x14ac:dyDescent="0.2">
      <c r="A210" s="61">
        <v>157</v>
      </c>
      <c r="B210" s="62">
        <v>156</v>
      </c>
      <c r="C210" s="61" t="s">
        <v>207</v>
      </c>
      <c r="D210" s="61" t="s">
        <v>208</v>
      </c>
      <c r="E210" s="61" t="s">
        <v>115</v>
      </c>
      <c r="F210" s="63"/>
      <c r="G210" s="73">
        <v>4012.18</v>
      </c>
      <c r="H210" s="64">
        <v>2006.09</v>
      </c>
      <c r="I210" s="64">
        <v>1</v>
      </c>
      <c r="J210" s="74">
        <v>0</v>
      </c>
      <c r="K210" s="73">
        <v>0</v>
      </c>
    </row>
    <row r="211" spans="1:12" s="65" customFormat="1" ht="25.5" hidden="1" x14ac:dyDescent="0.2">
      <c r="A211" s="61">
        <v>158</v>
      </c>
      <c r="B211" s="62">
        <v>157</v>
      </c>
      <c r="C211" s="61" t="s">
        <v>209</v>
      </c>
      <c r="D211" s="61" t="s">
        <v>210</v>
      </c>
      <c r="E211" s="61" t="s">
        <v>115</v>
      </c>
      <c r="F211" s="63"/>
      <c r="G211" s="73">
        <v>24048.16</v>
      </c>
      <c r="H211" s="64">
        <v>12024.08</v>
      </c>
      <c r="I211" s="64">
        <v>1</v>
      </c>
      <c r="J211" s="74">
        <v>0</v>
      </c>
      <c r="K211" s="73">
        <v>0</v>
      </c>
    </row>
    <row r="212" spans="1:12" s="67" customFormat="1" ht="38.25" hidden="1" x14ac:dyDescent="0.2">
      <c r="A212" s="61">
        <v>159</v>
      </c>
      <c r="B212" s="62">
        <v>158</v>
      </c>
      <c r="C212" s="61" t="s">
        <v>211</v>
      </c>
      <c r="D212" s="61" t="s">
        <v>212</v>
      </c>
      <c r="E212" s="61" t="s">
        <v>115</v>
      </c>
      <c r="F212" s="63"/>
      <c r="G212" s="73">
        <v>93.94</v>
      </c>
      <c r="H212" s="64">
        <v>46.97</v>
      </c>
      <c r="I212" s="64">
        <v>1</v>
      </c>
      <c r="J212" s="74">
        <v>0</v>
      </c>
      <c r="K212" s="73">
        <v>0</v>
      </c>
    </row>
    <row r="213" spans="1:12" s="67" customFormat="1" ht="12.75" hidden="1" x14ac:dyDescent="0.2">
      <c r="A213" s="61">
        <v>24</v>
      </c>
      <c r="B213" s="62">
        <v>159</v>
      </c>
      <c r="C213" s="61" t="s">
        <v>213</v>
      </c>
      <c r="D213" s="61" t="s">
        <v>214</v>
      </c>
      <c r="E213" s="61" t="s">
        <v>115</v>
      </c>
      <c r="F213" s="63"/>
      <c r="G213" s="73">
        <v>1328.96</v>
      </c>
      <c r="H213" s="64">
        <v>664.48</v>
      </c>
      <c r="I213" s="64">
        <v>1</v>
      </c>
      <c r="J213" s="74">
        <v>0</v>
      </c>
      <c r="K213" s="73">
        <v>0</v>
      </c>
    </row>
    <row r="214" spans="1:12" s="67" customFormat="1" ht="38.25" x14ac:dyDescent="0.2">
      <c r="A214" s="61">
        <v>24</v>
      </c>
      <c r="B214" s="62">
        <v>177</v>
      </c>
      <c r="C214" s="61" t="s">
        <v>55</v>
      </c>
      <c r="D214" s="61" t="s">
        <v>334</v>
      </c>
      <c r="E214" s="61" t="s">
        <v>115</v>
      </c>
      <c r="F214" s="63">
        <v>1</v>
      </c>
      <c r="G214" s="73">
        <v>411.62</v>
      </c>
      <c r="H214" s="64">
        <v>205.81</v>
      </c>
      <c r="I214" s="64">
        <v>1</v>
      </c>
      <c r="J214" s="74">
        <v>1</v>
      </c>
      <c r="K214" s="73">
        <v>411.62</v>
      </c>
    </row>
    <row r="215" spans="1:12" s="67" customFormat="1" ht="38.25" x14ac:dyDescent="0.2">
      <c r="A215" s="61">
        <v>25</v>
      </c>
      <c r="B215" s="62">
        <v>160</v>
      </c>
      <c r="C215" s="61" t="s">
        <v>215</v>
      </c>
      <c r="D215" s="61" t="s">
        <v>216</v>
      </c>
      <c r="E215" s="61" t="s">
        <v>115</v>
      </c>
      <c r="F215" s="63">
        <v>3</v>
      </c>
      <c r="G215" s="73">
        <v>3700.04</v>
      </c>
      <c r="H215" s="64">
        <v>1850.02</v>
      </c>
      <c r="I215" s="64">
        <v>1</v>
      </c>
      <c r="J215" s="74">
        <v>3</v>
      </c>
      <c r="K215" s="73">
        <v>11100.119999999999</v>
      </c>
    </row>
    <row r="216" spans="1:12" s="67" customFormat="1" ht="12.75" hidden="1" x14ac:dyDescent="0.2">
      <c r="A216" s="61">
        <v>162</v>
      </c>
      <c r="B216" s="62">
        <v>161</v>
      </c>
      <c r="C216" s="61" t="s">
        <v>217</v>
      </c>
      <c r="D216" s="61" t="s">
        <v>218</v>
      </c>
      <c r="E216" s="61" t="s">
        <v>115</v>
      </c>
      <c r="F216" s="63"/>
      <c r="G216" s="73">
        <v>13602.98</v>
      </c>
      <c r="H216" s="64">
        <v>6801.49</v>
      </c>
      <c r="I216" s="64">
        <v>1</v>
      </c>
      <c r="J216" s="74">
        <v>0</v>
      </c>
      <c r="K216" s="73">
        <v>0</v>
      </c>
    </row>
    <row r="217" spans="1:12" s="65" customFormat="1" ht="25.5" hidden="1" x14ac:dyDescent="0.2">
      <c r="A217" s="61">
        <v>25</v>
      </c>
      <c r="B217" s="62">
        <v>162</v>
      </c>
      <c r="C217" s="61" t="s">
        <v>219</v>
      </c>
      <c r="D217" s="61" t="s">
        <v>220</v>
      </c>
      <c r="E217" s="61" t="s">
        <v>115</v>
      </c>
      <c r="F217" s="63"/>
      <c r="G217" s="73">
        <v>26441.4</v>
      </c>
      <c r="H217" s="64">
        <v>13220.7</v>
      </c>
      <c r="I217" s="64">
        <v>1</v>
      </c>
      <c r="J217" s="74">
        <v>0</v>
      </c>
      <c r="K217" s="73">
        <v>0</v>
      </c>
    </row>
    <row r="218" spans="1:12" s="67" customFormat="1" ht="38.25" x14ac:dyDescent="0.2">
      <c r="A218" s="61">
        <v>26</v>
      </c>
      <c r="B218" s="62">
        <v>163</v>
      </c>
      <c r="C218" s="61" t="s">
        <v>221</v>
      </c>
      <c r="D218" s="61" t="s">
        <v>222</v>
      </c>
      <c r="E218" s="61" t="s">
        <v>115</v>
      </c>
      <c r="F218" s="63">
        <v>1</v>
      </c>
      <c r="G218" s="73">
        <v>505.06</v>
      </c>
      <c r="H218" s="64">
        <v>252.53</v>
      </c>
      <c r="I218" s="64">
        <v>1</v>
      </c>
      <c r="J218" s="74">
        <v>1</v>
      </c>
      <c r="K218" s="73">
        <v>505.06</v>
      </c>
    </row>
    <row r="219" spans="1:12" s="67" customFormat="1" ht="25.5" hidden="1" x14ac:dyDescent="0.2">
      <c r="A219" s="61">
        <v>165</v>
      </c>
      <c r="B219" s="62">
        <v>164</v>
      </c>
      <c r="C219" s="61" t="s">
        <v>223</v>
      </c>
      <c r="D219" s="61" t="s">
        <v>30</v>
      </c>
      <c r="E219" s="61" t="s">
        <v>115</v>
      </c>
      <c r="F219" s="63"/>
      <c r="G219" s="73">
        <v>4958.42</v>
      </c>
      <c r="H219" s="64">
        <v>2479.21</v>
      </c>
      <c r="I219" s="64">
        <v>1</v>
      </c>
      <c r="J219" s="74">
        <v>0</v>
      </c>
      <c r="K219" s="73">
        <v>0</v>
      </c>
      <c r="L219" s="66">
        <v>0</v>
      </c>
    </row>
    <row r="220" spans="1:12" s="67" customFormat="1" ht="25.5" hidden="1" x14ac:dyDescent="0.2">
      <c r="A220" s="61">
        <v>26</v>
      </c>
      <c r="B220" s="62">
        <v>165</v>
      </c>
      <c r="C220" s="61" t="s">
        <v>31</v>
      </c>
      <c r="D220" s="61" t="s">
        <v>32</v>
      </c>
      <c r="E220" s="61" t="s">
        <v>115</v>
      </c>
      <c r="F220" s="63"/>
      <c r="G220" s="73">
        <v>60395.76</v>
      </c>
      <c r="H220" s="64">
        <v>30197.88</v>
      </c>
      <c r="I220" s="64">
        <v>1</v>
      </c>
      <c r="J220" s="74">
        <v>0</v>
      </c>
      <c r="K220" s="73">
        <v>0</v>
      </c>
    </row>
    <row r="221" spans="1:12" s="67" customFormat="1" ht="38.25" x14ac:dyDescent="0.2">
      <c r="A221" s="61">
        <v>27</v>
      </c>
      <c r="B221" s="62">
        <v>166</v>
      </c>
      <c r="C221" s="61" t="s">
        <v>33</v>
      </c>
      <c r="D221" s="61" t="s">
        <v>34</v>
      </c>
      <c r="E221" s="61" t="s">
        <v>115</v>
      </c>
      <c r="F221" s="63">
        <v>6</v>
      </c>
      <c r="G221" s="73">
        <v>217.72</v>
      </c>
      <c r="H221" s="64">
        <v>108.86</v>
      </c>
      <c r="I221" s="64">
        <v>1</v>
      </c>
      <c r="J221" s="74">
        <v>6</v>
      </c>
      <c r="K221" s="73">
        <v>1306.32</v>
      </c>
    </row>
    <row r="222" spans="1:12" s="67" customFormat="1" ht="25.5" hidden="1" x14ac:dyDescent="0.2">
      <c r="A222" s="61">
        <v>167</v>
      </c>
      <c r="B222" s="62">
        <v>167</v>
      </c>
      <c r="C222" s="61" t="s">
        <v>35</v>
      </c>
      <c r="D222" s="61" t="s">
        <v>36</v>
      </c>
      <c r="E222" s="61" t="s">
        <v>115</v>
      </c>
      <c r="F222" s="63"/>
      <c r="G222" s="73">
        <v>3474.14</v>
      </c>
      <c r="H222" s="64">
        <v>1737.07</v>
      </c>
      <c r="I222" s="64">
        <v>1</v>
      </c>
      <c r="J222" s="74">
        <v>0</v>
      </c>
      <c r="K222" s="73">
        <v>0</v>
      </c>
    </row>
    <row r="223" spans="1:12" s="65" customFormat="1" ht="38.25" x14ac:dyDescent="0.2">
      <c r="A223" s="61">
        <v>28</v>
      </c>
      <c r="B223" s="62">
        <v>168</v>
      </c>
      <c r="C223" s="61" t="s">
        <v>37</v>
      </c>
      <c r="D223" s="61" t="s">
        <v>38</v>
      </c>
      <c r="E223" s="61" t="s">
        <v>115</v>
      </c>
      <c r="F223" s="63">
        <v>1</v>
      </c>
      <c r="G223" s="73">
        <v>257.77999999999997</v>
      </c>
      <c r="H223" s="64">
        <v>128.88999999999999</v>
      </c>
      <c r="I223" s="64">
        <v>1</v>
      </c>
      <c r="J223" s="74">
        <v>1</v>
      </c>
      <c r="K223" s="73">
        <v>257.77999999999997</v>
      </c>
    </row>
    <row r="224" spans="1:12" s="67" customFormat="1" ht="25.5" hidden="1" x14ac:dyDescent="0.2">
      <c r="A224" s="61">
        <v>169</v>
      </c>
      <c r="B224" s="62">
        <v>169</v>
      </c>
      <c r="C224" s="61" t="s">
        <v>39</v>
      </c>
      <c r="D224" s="61" t="s">
        <v>40</v>
      </c>
      <c r="E224" s="61" t="s">
        <v>115</v>
      </c>
      <c r="F224" s="63"/>
      <c r="G224" s="73">
        <v>3867.56</v>
      </c>
      <c r="H224" s="64">
        <v>1933.78</v>
      </c>
      <c r="I224" s="64">
        <v>1</v>
      </c>
      <c r="J224" s="74">
        <v>0</v>
      </c>
      <c r="K224" s="73">
        <v>0</v>
      </c>
    </row>
    <row r="225" spans="1:12" s="67" customFormat="1" ht="25.5" hidden="1" x14ac:dyDescent="0.2">
      <c r="A225" s="61">
        <v>169</v>
      </c>
      <c r="B225" s="62">
        <v>170</v>
      </c>
      <c r="C225" s="61" t="s">
        <v>41</v>
      </c>
      <c r="D225" s="61" t="s">
        <v>42</v>
      </c>
      <c r="E225" s="61" t="s">
        <v>115</v>
      </c>
      <c r="F225" s="63"/>
      <c r="G225" s="73">
        <v>116.46</v>
      </c>
      <c r="H225" s="64">
        <v>58.23</v>
      </c>
      <c r="I225" s="64">
        <v>1</v>
      </c>
      <c r="J225" s="74">
        <v>0</v>
      </c>
      <c r="K225" s="73">
        <v>0</v>
      </c>
    </row>
    <row r="226" spans="1:12" s="67" customFormat="1" ht="12.75" hidden="1" x14ac:dyDescent="0.2">
      <c r="A226" s="61">
        <v>170</v>
      </c>
      <c r="B226" s="62">
        <v>171</v>
      </c>
      <c r="C226" s="61" t="s">
        <v>43</v>
      </c>
      <c r="D226" s="61" t="s">
        <v>44</v>
      </c>
      <c r="E226" s="61" t="s">
        <v>156</v>
      </c>
      <c r="F226" s="63"/>
      <c r="G226" s="73">
        <v>7774.7</v>
      </c>
      <c r="H226" s="64">
        <v>3887.35</v>
      </c>
      <c r="I226" s="64">
        <v>1</v>
      </c>
      <c r="J226" s="74">
        <v>0</v>
      </c>
      <c r="K226" s="73">
        <v>0</v>
      </c>
    </row>
    <row r="227" spans="1:12" s="65" customFormat="1" ht="12.75" hidden="1" x14ac:dyDescent="0.2">
      <c r="A227" s="61">
        <v>171</v>
      </c>
      <c r="B227" s="62">
        <v>172</v>
      </c>
      <c r="C227" s="61" t="s">
        <v>45</v>
      </c>
      <c r="D227" s="61" t="s">
        <v>46</v>
      </c>
      <c r="E227" s="61" t="s">
        <v>156</v>
      </c>
      <c r="F227" s="63"/>
      <c r="G227" s="73">
        <v>16376</v>
      </c>
      <c r="H227" s="64">
        <v>8188</v>
      </c>
      <c r="I227" s="64">
        <v>1</v>
      </c>
      <c r="J227" s="74">
        <v>0</v>
      </c>
      <c r="K227" s="73">
        <v>0</v>
      </c>
    </row>
    <row r="228" spans="1:12" s="67" customFormat="1" ht="38.25" hidden="1" x14ac:dyDescent="0.2">
      <c r="A228" s="61">
        <v>172</v>
      </c>
      <c r="B228" s="62">
        <v>173</v>
      </c>
      <c r="C228" s="61" t="s">
        <v>47</v>
      </c>
      <c r="D228" s="61" t="s">
        <v>48</v>
      </c>
      <c r="E228" s="61" t="s">
        <v>156</v>
      </c>
      <c r="F228" s="63"/>
      <c r="G228" s="73">
        <v>1181.96</v>
      </c>
      <c r="H228" s="64">
        <v>590.98</v>
      </c>
      <c r="I228" s="64">
        <v>1</v>
      </c>
      <c r="J228" s="74">
        <v>0</v>
      </c>
      <c r="K228" s="73">
        <v>0</v>
      </c>
    </row>
    <row r="229" spans="1:12" s="67" customFormat="1" ht="38.25" hidden="1" x14ac:dyDescent="0.2">
      <c r="A229" s="61">
        <v>173</v>
      </c>
      <c r="B229" s="62">
        <v>174</v>
      </c>
      <c r="C229" s="61" t="s">
        <v>49</v>
      </c>
      <c r="D229" s="61" t="s">
        <v>50</v>
      </c>
      <c r="E229" s="61" t="s">
        <v>115</v>
      </c>
      <c r="F229" s="63"/>
      <c r="G229" s="73">
        <v>4151.96</v>
      </c>
      <c r="H229" s="64">
        <v>2075.98</v>
      </c>
      <c r="I229" s="64">
        <v>1</v>
      </c>
      <c r="J229" s="74">
        <v>0</v>
      </c>
      <c r="K229" s="73">
        <v>0</v>
      </c>
    </row>
    <row r="230" spans="1:12" s="65" customFormat="1" ht="38.25" hidden="1" x14ac:dyDescent="0.2">
      <c r="A230" s="61">
        <v>174</v>
      </c>
      <c r="B230" s="62">
        <v>175</v>
      </c>
      <c r="C230" s="61" t="s">
        <v>51</v>
      </c>
      <c r="D230" s="61" t="s">
        <v>52</v>
      </c>
      <c r="E230" s="61" t="s">
        <v>115</v>
      </c>
      <c r="F230" s="63"/>
      <c r="G230" s="73">
        <v>1014.78</v>
      </c>
      <c r="H230" s="64">
        <v>507.39</v>
      </c>
      <c r="I230" s="64">
        <v>1</v>
      </c>
      <c r="J230" s="74">
        <v>0</v>
      </c>
      <c r="K230" s="73">
        <v>0</v>
      </c>
    </row>
    <row r="231" spans="1:12" s="67" customFormat="1" ht="38.25" hidden="1" x14ac:dyDescent="0.2">
      <c r="A231" s="61">
        <v>175</v>
      </c>
      <c r="B231" s="62">
        <v>176</v>
      </c>
      <c r="C231" s="61" t="s">
        <v>53</v>
      </c>
      <c r="D231" s="61" t="s">
        <v>54</v>
      </c>
      <c r="E231" s="61" t="s">
        <v>115</v>
      </c>
      <c r="F231" s="63"/>
      <c r="G231" s="73">
        <v>3539.22</v>
      </c>
      <c r="H231" s="64">
        <v>1769.61</v>
      </c>
      <c r="I231" s="64">
        <v>1</v>
      </c>
      <c r="J231" s="74">
        <v>0</v>
      </c>
      <c r="K231" s="73">
        <v>0</v>
      </c>
    </row>
    <row r="232" spans="1:12" s="65" customFormat="1" ht="12.75" hidden="1" x14ac:dyDescent="0.2">
      <c r="A232" s="61">
        <v>177</v>
      </c>
      <c r="B232" s="62">
        <v>178</v>
      </c>
      <c r="C232" s="61" t="s">
        <v>335</v>
      </c>
      <c r="D232" s="61" t="s">
        <v>336</v>
      </c>
      <c r="E232" s="61" t="s">
        <v>115</v>
      </c>
      <c r="F232" s="63"/>
      <c r="G232" s="73">
        <v>7496.3</v>
      </c>
      <c r="H232" s="64">
        <v>3748.15</v>
      </c>
      <c r="I232" s="64">
        <v>1</v>
      </c>
      <c r="J232" s="74">
        <v>0</v>
      </c>
      <c r="K232" s="73">
        <v>0</v>
      </c>
    </row>
    <row r="233" spans="1:12" s="67" customFormat="1" ht="38.25" hidden="1" x14ac:dyDescent="0.2">
      <c r="A233" s="61">
        <v>178</v>
      </c>
      <c r="B233" s="62">
        <v>179</v>
      </c>
      <c r="C233" s="61" t="s">
        <v>337</v>
      </c>
      <c r="D233" s="61" t="s">
        <v>338</v>
      </c>
      <c r="E233" s="61" t="s">
        <v>115</v>
      </c>
      <c r="F233" s="63"/>
      <c r="G233" s="73">
        <v>694.08</v>
      </c>
      <c r="H233" s="64">
        <v>347.04</v>
      </c>
      <c r="I233" s="64">
        <v>1</v>
      </c>
      <c r="J233" s="74">
        <v>0</v>
      </c>
      <c r="K233" s="73">
        <v>0</v>
      </c>
    </row>
    <row r="234" spans="1:12" s="67" customFormat="1" ht="12.75" hidden="1" x14ac:dyDescent="0.2">
      <c r="A234" s="61">
        <v>179</v>
      </c>
      <c r="B234" s="62">
        <v>180</v>
      </c>
      <c r="C234" s="61" t="s">
        <v>339</v>
      </c>
      <c r="D234" s="61" t="s">
        <v>340</v>
      </c>
      <c r="E234" s="61" t="s">
        <v>115</v>
      </c>
      <c r="F234" s="63"/>
      <c r="G234" s="73">
        <v>7266.86</v>
      </c>
      <c r="H234" s="64">
        <v>3633.43</v>
      </c>
      <c r="I234" s="64">
        <v>1</v>
      </c>
      <c r="J234" s="74">
        <v>0</v>
      </c>
      <c r="K234" s="73">
        <v>0</v>
      </c>
      <c r="L234" s="66">
        <v>0</v>
      </c>
    </row>
    <row r="235" spans="1:12" s="65" customFormat="1" ht="38.25" hidden="1" x14ac:dyDescent="0.2">
      <c r="A235" s="61">
        <v>180</v>
      </c>
      <c r="B235" s="62">
        <v>181</v>
      </c>
      <c r="C235" s="61" t="s">
        <v>341</v>
      </c>
      <c r="D235" s="61" t="s">
        <v>285</v>
      </c>
      <c r="E235" s="61" t="s">
        <v>115</v>
      </c>
      <c r="F235" s="63"/>
      <c r="G235" s="73">
        <v>1005.46</v>
      </c>
      <c r="H235" s="64">
        <v>502.73</v>
      </c>
      <c r="I235" s="64">
        <v>1</v>
      </c>
      <c r="J235" s="74">
        <v>0</v>
      </c>
      <c r="K235" s="73">
        <v>0</v>
      </c>
    </row>
    <row r="236" spans="1:12" s="67" customFormat="1" ht="25.5" hidden="1" x14ac:dyDescent="0.2">
      <c r="A236" s="61">
        <v>181</v>
      </c>
      <c r="B236" s="62">
        <v>182</v>
      </c>
      <c r="C236" s="61" t="s">
        <v>286</v>
      </c>
      <c r="D236" s="61" t="s">
        <v>287</v>
      </c>
      <c r="E236" s="61" t="s">
        <v>115</v>
      </c>
      <c r="F236" s="63"/>
      <c r="G236" s="73">
        <v>9829.34</v>
      </c>
      <c r="H236" s="64">
        <v>4914.67</v>
      </c>
      <c r="I236" s="64">
        <v>1</v>
      </c>
      <c r="J236" s="74">
        <v>0</v>
      </c>
      <c r="K236" s="73">
        <v>0</v>
      </c>
    </row>
    <row r="237" spans="1:12" s="67" customFormat="1" ht="38.25" hidden="1" x14ac:dyDescent="0.2">
      <c r="A237" s="61">
        <v>182</v>
      </c>
      <c r="B237" s="62">
        <v>183</v>
      </c>
      <c r="C237" s="61" t="s">
        <v>288</v>
      </c>
      <c r="D237" s="61" t="s">
        <v>289</v>
      </c>
      <c r="E237" s="61" t="s">
        <v>115</v>
      </c>
      <c r="F237" s="63"/>
      <c r="G237" s="73">
        <v>1114.2</v>
      </c>
      <c r="H237" s="64">
        <v>557.1</v>
      </c>
      <c r="I237" s="64">
        <v>1</v>
      </c>
      <c r="J237" s="74">
        <v>0</v>
      </c>
      <c r="K237" s="73">
        <v>0</v>
      </c>
    </row>
    <row r="238" spans="1:12" s="65" customFormat="1" ht="25.5" hidden="1" x14ac:dyDescent="0.2">
      <c r="A238" s="61">
        <v>183</v>
      </c>
      <c r="B238" s="62">
        <v>184</v>
      </c>
      <c r="C238" s="61" t="s">
        <v>290</v>
      </c>
      <c r="D238" s="61" t="s">
        <v>291</v>
      </c>
      <c r="E238" s="61" t="s">
        <v>115</v>
      </c>
      <c r="F238" s="63"/>
      <c r="G238" s="73">
        <v>10952.18</v>
      </c>
      <c r="H238" s="64">
        <v>5476.09</v>
      </c>
      <c r="I238" s="64">
        <v>1</v>
      </c>
      <c r="J238" s="74">
        <v>0</v>
      </c>
      <c r="K238" s="73">
        <v>0</v>
      </c>
    </row>
    <row r="239" spans="1:12" s="67" customFormat="1" ht="38.25" x14ac:dyDescent="0.2">
      <c r="A239" s="61">
        <v>29</v>
      </c>
      <c r="B239" s="62">
        <v>185</v>
      </c>
      <c r="C239" s="61" t="s">
        <v>292</v>
      </c>
      <c r="D239" s="63" t="s">
        <v>449</v>
      </c>
      <c r="E239" s="61" t="s">
        <v>293</v>
      </c>
      <c r="F239" s="63">
        <v>0.4</v>
      </c>
      <c r="G239" s="73">
        <v>18125.96</v>
      </c>
      <c r="H239" s="64">
        <v>9062.98</v>
      </c>
      <c r="I239" s="64">
        <v>1</v>
      </c>
      <c r="J239" s="74">
        <v>0.4</v>
      </c>
      <c r="K239" s="73">
        <v>7250.384</v>
      </c>
    </row>
    <row r="240" spans="1:12" s="9" customFormat="1" ht="38.25" hidden="1" x14ac:dyDescent="0.2">
      <c r="A240" s="29">
        <v>28</v>
      </c>
      <c r="B240" s="30">
        <v>186</v>
      </c>
      <c r="C240" s="29" t="s">
        <v>294</v>
      </c>
      <c r="D240" s="29" t="s">
        <v>295</v>
      </c>
      <c r="E240" s="29" t="s">
        <v>115</v>
      </c>
      <c r="F240" s="44"/>
      <c r="G240" s="44">
        <v>660.44</v>
      </c>
      <c r="H240" s="31">
        <v>330.22</v>
      </c>
      <c r="I240" s="29">
        <v>1</v>
      </c>
      <c r="J240" s="32">
        <v>0</v>
      </c>
      <c r="K240" s="44">
        <v>0</v>
      </c>
    </row>
    <row r="241" spans="1:12" s="9" customFormat="1" ht="25.5" hidden="1" x14ac:dyDescent="0.2">
      <c r="A241" s="29">
        <v>186</v>
      </c>
      <c r="B241" s="30">
        <v>187</v>
      </c>
      <c r="C241" s="29" t="s">
        <v>296</v>
      </c>
      <c r="D241" s="29" t="s">
        <v>297</v>
      </c>
      <c r="E241" s="29" t="s">
        <v>115</v>
      </c>
      <c r="F241" s="44"/>
      <c r="G241" s="44">
        <v>7555.3</v>
      </c>
      <c r="H241" s="31">
        <v>3777.65</v>
      </c>
      <c r="I241" s="29">
        <v>1</v>
      </c>
      <c r="J241" s="32">
        <v>0</v>
      </c>
      <c r="K241" s="44">
        <v>0</v>
      </c>
      <c r="L241" s="33">
        <v>0</v>
      </c>
    </row>
    <row r="242" spans="1:12" s="28" customFormat="1" ht="25.5" hidden="1" x14ac:dyDescent="0.2">
      <c r="A242" s="29">
        <v>187</v>
      </c>
      <c r="B242" s="30">
        <v>188</v>
      </c>
      <c r="C242" s="29" t="s">
        <v>298</v>
      </c>
      <c r="D242" s="29" t="s">
        <v>299</v>
      </c>
      <c r="E242" s="29" t="s">
        <v>115</v>
      </c>
      <c r="F242" s="44"/>
      <c r="G242" s="44">
        <v>19473.78</v>
      </c>
      <c r="H242" s="31">
        <v>9736.89</v>
      </c>
      <c r="I242" s="29">
        <v>1</v>
      </c>
      <c r="J242" s="32">
        <v>0</v>
      </c>
      <c r="K242" s="44">
        <v>0</v>
      </c>
    </row>
    <row r="243" spans="1:12" s="9" customFormat="1" ht="38.25" hidden="1" x14ac:dyDescent="0.2">
      <c r="A243" s="29">
        <v>188</v>
      </c>
      <c r="B243" s="30">
        <v>189</v>
      </c>
      <c r="C243" s="29" t="s">
        <v>300</v>
      </c>
      <c r="D243" s="29" t="s">
        <v>301</v>
      </c>
      <c r="E243" s="29" t="s">
        <v>115</v>
      </c>
      <c r="F243" s="44"/>
      <c r="G243" s="44">
        <v>1067.08</v>
      </c>
      <c r="H243" s="31">
        <v>533.54</v>
      </c>
      <c r="I243" s="29">
        <v>1</v>
      </c>
      <c r="J243" s="32">
        <v>0</v>
      </c>
      <c r="K243" s="44">
        <v>0</v>
      </c>
    </row>
    <row r="244" spans="1:12" s="9" customFormat="1" ht="25.5" hidden="1" x14ac:dyDescent="0.2">
      <c r="A244" s="29">
        <v>189</v>
      </c>
      <c r="B244" s="30">
        <v>190</v>
      </c>
      <c r="C244" s="29" t="s">
        <v>302</v>
      </c>
      <c r="D244" s="29" t="s">
        <v>303</v>
      </c>
      <c r="E244" s="29" t="s">
        <v>115</v>
      </c>
      <c r="F244" s="44"/>
      <c r="G244" s="44">
        <v>7884.94</v>
      </c>
      <c r="H244" s="31">
        <v>3942.47</v>
      </c>
      <c r="I244" s="29">
        <v>1</v>
      </c>
      <c r="J244" s="32">
        <v>0</v>
      </c>
      <c r="K244" s="44">
        <v>0</v>
      </c>
    </row>
    <row r="245" spans="1:12" s="9" customFormat="1" ht="25.5" hidden="1" x14ac:dyDescent="0.2">
      <c r="A245" s="29">
        <v>190</v>
      </c>
      <c r="B245" s="30">
        <v>191</v>
      </c>
      <c r="C245" s="29" t="s">
        <v>304</v>
      </c>
      <c r="D245" s="29" t="s">
        <v>305</v>
      </c>
      <c r="E245" s="29" t="s">
        <v>115</v>
      </c>
      <c r="F245" s="44"/>
      <c r="G245" s="44">
        <v>22570.54</v>
      </c>
      <c r="H245" s="31">
        <v>11285.27</v>
      </c>
      <c r="I245" s="29">
        <v>1</v>
      </c>
      <c r="J245" s="32">
        <v>0</v>
      </c>
      <c r="K245" s="44">
        <v>0</v>
      </c>
    </row>
    <row r="246" spans="1:12" s="9" customFormat="1" ht="38.25" hidden="1" x14ac:dyDescent="0.2">
      <c r="A246" s="29">
        <v>191</v>
      </c>
      <c r="B246" s="30">
        <v>192</v>
      </c>
      <c r="C246" s="29" t="s">
        <v>306</v>
      </c>
      <c r="D246" s="29" t="s">
        <v>307</v>
      </c>
      <c r="E246" s="29" t="s">
        <v>115</v>
      </c>
      <c r="F246" s="44"/>
      <c r="G246" s="44">
        <v>136.88</v>
      </c>
      <c r="H246" s="31">
        <v>68.44</v>
      </c>
      <c r="I246" s="29">
        <v>1</v>
      </c>
      <c r="J246" s="32">
        <v>0</v>
      </c>
      <c r="K246" s="44">
        <v>0</v>
      </c>
    </row>
    <row r="247" spans="1:12" s="9" customFormat="1" ht="12.75" hidden="1" x14ac:dyDescent="0.2">
      <c r="A247" s="29">
        <v>192</v>
      </c>
      <c r="B247" s="30">
        <v>193</v>
      </c>
      <c r="C247" s="29" t="s">
        <v>308</v>
      </c>
      <c r="D247" s="29" t="s">
        <v>309</v>
      </c>
      <c r="E247" s="29" t="s">
        <v>115</v>
      </c>
      <c r="F247" s="44"/>
      <c r="G247" s="44">
        <v>1940.44</v>
      </c>
      <c r="H247" s="31">
        <v>970.22</v>
      </c>
      <c r="I247" s="29">
        <v>1</v>
      </c>
      <c r="J247" s="32">
        <v>0</v>
      </c>
      <c r="K247" s="44">
        <v>0</v>
      </c>
    </row>
    <row r="248" spans="1:12" s="28" customFormat="1" ht="25.5" hidden="1" x14ac:dyDescent="0.2">
      <c r="A248" s="29">
        <v>193</v>
      </c>
      <c r="B248" s="30">
        <v>194</v>
      </c>
      <c r="C248" s="29" t="s">
        <v>310</v>
      </c>
      <c r="D248" s="29" t="s">
        <v>311</v>
      </c>
      <c r="E248" s="29" t="s">
        <v>115</v>
      </c>
      <c r="F248" s="44"/>
      <c r="G248" s="44">
        <v>2684.18</v>
      </c>
      <c r="H248" s="31">
        <v>1342.09</v>
      </c>
      <c r="I248" s="29">
        <v>1</v>
      </c>
      <c r="J248" s="32">
        <v>0</v>
      </c>
      <c r="K248" s="44">
        <v>0</v>
      </c>
    </row>
    <row r="249" spans="1:12" s="9" customFormat="1" ht="38.25" hidden="1" x14ac:dyDescent="0.2">
      <c r="A249" s="29">
        <v>194</v>
      </c>
      <c r="B249" s="30">
        <v>195</v>
      </c>
      <c r="C249" s="29" t="s">
        <v>312</v>
      </c>
      <c r="D249" s="29" t="s">
        <v>313</v>
      </c>
      <c r="E249" s="29" t="s">
        <v>115</v>
      </c>
      <c r="F249" s="44"/>
      <c r="G249" s="44">
        <v>494.36</v>
      </c>
      <c r="H249" s="31">
        <v>247.18</v>
      </c>
      <c r="I249" s="29">
        <v>1</v>
      </c>
      <c r="J249" s="32">
        <v>0</v>
      </c>
      <c r="K249" s="44">
        <v>0</v>
      </c>
    </row>
    <row r="250" spans="1:12" s="9" customFormat="1" ht="25.5" hidden="1" x14ac:dyDescent="0.2">
      <c r="A250" s="29">
        <v>195</v>
      </c>
      <c r="B250" s="30">
        <v>196</v>
      </c>
      <c r="C250" s="29" t="s">
        <v>314</v>
      </c>
      <c r="D250" s="29" t="s">
        <v>315</v>
      </c>
      <c r="E250" s="29" t="s">
        <v>115</v>
      </c>
      <c r="F250" s="44"/>
      <c r="G250" s="44">
        <v>792.38</v>
      </c>
      <c r="H250" s="31">
        <v>396.19</v>
      </c>
      <c r="I250" s="29">
        <v>1</v>
      </c>
      <c r="J250" s="32">
        <v>0</v>
      </c>
      <c r="K250" s="44">
        <v>0</v>
      </c>
    </row>
    <row r="251" spans="1:12" s="9" customFormat="1" ht="38.25" hidden="1" x14ac:dyDescent="0.2">
      <c r="A251" s="29">
        <v>196</v>
      </c>
      <c r="B251" s="30">
        <v>197</v>
      </c>
      <c r="C251" s="29" t="s">
        <v>316</v>
      </c>
      <c r="D251" s="29" t="s">
        <v>317</v>
      </c>
      <c r="E251" s="29" t="s">
        <v>115</v>
      </c>
      <c r="F251" s="44"/>
      <c r="G251" s="44">
        <v>1809.46</v>
      </c>
      <c r="H251" s="31">
        <v>904.73</v>
      </c>
      <c r="I251" s="29">
        <v>1</v>
      </c>
      <c r="J251" s="32">
        <v>0</v>
      </c>
      <c r="K251" s="44">
        <v>0</v>
      </c>
    </row>
    <row r="252" spans="1:12" s="9" customFormat="1" ht="12.75" hidden="1" x14ac:dyDescent="0.2">
      <c r="A252" s="29">
        <v>197</v>
      </c>
      <c r="B252" s="30">
        <v>198</v>
      </c>
      <c r="C252" s="29" t="s">
        <v>318</v>
      </c>
      <c r="D252" s="29" t="s">
        <v>319</v>
      </c>
      <c r="E252" s="29" t="s">
        <v>115</v>
      </c>
      <c r="F252" s="44"/>
      <c r="G252" s="44">
        <v>4064.58</v>
      </c>
      <c r="H252" s="31">
        <v>2032.29</v>
      </c>
      <c r="I252" s="29">
        <v>1</v>
      </c>
      <c r="J252" s="32">
        <v>0</v>
      </c>
      <c r="K252" s="44">
        <v>0</v>
      </c>
    </row>
    <row r="253" spans="1:12" s="28" customFormat="1" ht="25.5" hidden="1" x14ac:dyDescent="0.2">
      <c r="A253" s="29">
        <v>198</v>
      </c>
      <c r="B253" s="30">
        <v>199</v>
      </c>
      <c r="C253" s="29" t="s">
        <v>320</v>
      </c>
      <c r="D253" s="29" t="s">
        <v>321</v>
      </c>
      <c r="E253" s="29" t="s">
        <v>115</v>
      </c>
      <c r="F253" s="44"/>
      <c r="G253" s="44">
        <v>181681.78</v>
      </c>
      <c r="H253" s="31">
        <v>90840.89</v>
      </c>
      <c r="I253" s="29">
        <v>1</v>
      </c>
      <c r="J253" s="32">
        <v>0</v>
      </c>
      <c r="K253" s="44">
        <v>0</v>
      </c>
    </row>
    <row r="254" spans="1:12" s="9" customFormat="1" ht="25.5" hidden="1" x14ac:dyDescent="0.2">
      <c r="A254" s="29">
        <v>199</v>
      </c>
      <c r="B254" s="30">
        <v>200</v>
      </c>
      <c r="C254" s="29" t="s">
        <v>322</v>
      </c>
      <c r="D254" s="29" t="s">
        <v>323</v>
      </c>
      <c r="E254" s="29" t="s">
        <v>419</v>
      </c>
      <c r="F254" s="44"/>
      <c r="G254" s="44">
        <v>96705.04</v>
      </c>
      <c r="H254" s="31">
        <v>48352.52</v>
      </c>
      <c r="I254" s="29">
        <v>1</v>
      </c>
      <c r="J254" s="32">
        <v>0</v>
      </c>
      <c r="K254" s="44">
        <v>0</v>
      </c>
    </row>
    <row r="255" spans="1:12" s="9" customFormat="1" ht="38.25" hidden="1" x14ac:dyDescent="0.2">
      <c r="A255" s="29">
        <v>200</v>
      </c>
      <c r="B255" s="30">
        <v>201</v>
      </c>
      <c r="C255" s="29" t="s">
        <v>324</v>
      </c>
      <c r="D255" s="29" t="s">
        <v>325</v>
      </c>
      <c r="E255" s="29" t="s">
        <v>419</v>
      </c>
      <c r="F255" s="44"/>
      <c r="G255" s="44">
        <v>79765.539999999994</v>
      </c>
      <c r="H255" s="31">
        <v>39882.769999999997</v>
      </c>
      <c r="I255" s="29">
        <v>1</v>
      </c>
      <c r="J255" s="32">
        <v>0</v>
      </c>
      <c r="K255" s="44">
        <v>0</v>
      </c>
      <c r="L255" s="33">
        <v>0</v>
      </c>
    </row>
    <row r="256" spans="1:12" s="9" customFormat="1" ht="38.25" hidden="1" x14ac:dyDescent="0.2">
      <c r="A256" s="29">
        <v>201</v>
      </c>
      <c r="B256" s="30">
        <v>202</v>
      </c>
      <c r="C256" s="29" t="s">
        <v>326</v>
      </c>
      <c r="D256" s="29" t="s">
        <v>327</v>
      </c>
      <c r="E256" s="29" t="s">
        <v>419</v>
      </c>
      <c r="F256" s="44"/>
      <c r="G256" s="44">
        <v>547.05999999999995</v>
      </c>
      <c r="H256" s="31">
        <v>273.52999999999997</v>
      </c>
      <c r="I256" s="29">
        <v>1</v>
      </c>
      <c r="J256" s="32">
        <v>0</v>
      </c>
      <c r="K256" s="44">
        <v>0</v>
      </c>
    </row>
    <row r="257" spans="1:14" s="9" customFormat="1" ht="25.5" hidden="1" x14ac:dyDescent="0.2">
      <c r="A257" s="29">
        <v>202</v>
      </c>
      <c r="B257" s="30">
        <v>203</v>
      </c>
      <c r="C257" s="29" t="s">
        <v>328</v>
      </c>
      <c r="D257" s="29" t="s">
        <v>329</v>
      </c>
      <c r="E257" s="29" t="s">
        <v>115</v>
      </c>
      <c r="F257" s="44"/>
      <c r="G257" s="44">
        <v>2399.14</v>
      </c>
      <c r="H257" s="31">
        <v>1199.57</v>
      </c>
      <c r="I257" s="29">
        <v>1</v>
      </c>
      <c r="J257" s="32">
        <v>0</v>
      </c>
      <c r="K257" s="44">
        <v>0</v>
      </c>
    </row>
    <row r="258" spans="1:14" s="28" customFormat="1" ht="25.5" hidden="1" x14ac:dyDescent="0.2">
      <c r="A258" s="29">
        <v>203</v>
      </c>
      <c r="B258" s="30">
        <v>204</v>
      </c>
      <c r="C258" s="29" t="s">
        <v>330</v>
      </c>
      <c r="D258" s="29" t="s">
        <v>331</v>
      </c>
      <c r="E258" s="29" t="s">
        <v>115</v>
      </c>
      <c r="F258" s="44"/>
      <c r="G258" s="44">
        <v>6090.32</v>
      </c>
      <c r="H258" s="31">
        <v>3045.16</v>
      </c>
      <c r="I258" s="29"/>
      <c r="J258" s="32">
        <v>0</v>
      </c>
      <c r="K258" s="44">
        <v>0</v>
      </c>
    </row>
    <row r="259" spans="1:14" s="9" customFormat="1" ht="25.5" hidden="1" x14ac:dyDescent="0.2">
      <c r="A259" s="29">
        <v>204</v>
      </c>
      <c r="B259" s="30">
        <v>205</v>
      </c>
      <c r="C259" s="29" t="s">
        <v>332</v>
      </c>
      <c r="D259" s="29" t="s">
        <v>333</v>
      </c>
      <c r="E259" s="29" t="s">
        <v>115</v>
      </c>
      <c r="F259" s="44"/>
      <c r="G259" s="44">
        <v>3549.12</v>
      </c>
      <c r="H259" s="31">
        <v>1774.56</v>
      </c>
      <c r="I259" s="29"/>
      <c r="J259" s="32">
        <v>0</v>
      </c>
      <c r="K259" s="44">
        <v>0</v>
      </c>
    </row>
    <row r="260" spans="1:14" x14ac:dyDescent="0.25">
      <c r="K260" s="7"/>
    </row>
    <row r="261" spans="1:14" s="42" customFormat="1" x14ac:dyDescent="0.25">
      <c r="D261" s="43" t="s">
        <v>396</v>
      </c>
      <c r="F261" s="39"/>
      <c r="G261" s="48"/>
      <c r="K261" s="2">
        <v>90442.6</v>
      </c>
      <c r="L261" s="42">
        <v>1426.1799999999998</v>
      </c>
    </row>
    <row r="262" spans="1:14" s="52" customFormat="1" x14ac:dyDescent="0.25">
      <c r="D262" s="53" t="s">
        <v>440</v>
      </c>
      <c r="G262" s="54"/>
      <c r="I262" s="55" t="e">
        <v>#DIV/0!</v>
      </c>
      <c r="J262" s="55" t="e">
        <v>#DIV/0!</v>
      </c>
      <c r="K262" s="55">
        <v>0.89216132916282131</v>
      </c>
      <c r="N262" s="56"/>
    </row>
    <row r="263" spans="1:14" s="39" customFormat="1" ht="20.25" x14ac:dyDescent="0.3">
      <c r="D263" s="40" t="s">
        <v>448</v>
      </c>
      <c r="G263" s="48"/>
      <c r="I263" s="41">
        <v>175000</v>
      </c>
      <c r="J263" s="41">
        <v>175000</v>
      </c>
      <c r="K263" s="57">
        <v>79500</v>
      </c>
      <c r="N263" s="2"/>
    </row>
    <row r="264" spans="1:14" s="39" customFormat="1" x14ac:dyDescent="0.25">
      <c r="D264" s="1" t="s">
        <v>60</v>
      </c>
      <c r="G264" s="48"/>
      <c r="I264" s="41">
        <v>31500</v>
      </c>
      <c r="J264" s="41">
        <v>31500</v>
      </c>
      <c r="K264" s="41">
        <v>14310</v>
      </c>
      <c r="N264" s="2">
        <v>0</v>
      </c>
    </row>
    <row r="265" spans="1:14" s="39" customFormat="1" x14ac:dyDescent="0.25">
      <c r="D265" s="1" t="s">
        <v>61</v>
      </c>
      <c r="G265" s="48"/>
      <c r="I265" s="41">
        <v>206500</v>
      </c>
      <c r="J265" s="41">
        <v>206500</v>
      </c>
      <c r="K265" s="41">
        <v>93810</v>
      </c>
      <c r="N265" s="2">
        <v>0</v>
      </c>
    </row>
    <row r="266" spans="1:14" s="39" customFormat="1" x14ac:dyDescent="0.25">
      <c r="D266" s="1"/>
      <c r="G266" s="48"/>
      <c r="I266" s="41"/>
      <c r="J266" s="41"/>
      <c r="K266" s="41"/>
      <c r="N266" s="2"/>
    </row>
    <row r="267" spans="1:14" customFormat="1" ht="28.15" customHeight="1" x14ac:dyDescent="0.2">
      <c r="A267" t="s">
        <v>491</v>
      </c>
      <c r="B267" s="110" t="s">
        <v>491</v>
      </c>
      <c r="C267" s="261" t="s">
        <v>492</v>
      </c>
      <c r="D267" s="262"/>
      <c r="E267" s="262"/>
      <c r="F267" s="111"/>
      <c r="G267" s="111" t="s">
        <v>493</v>
      </c>
    </row>
    <row r="268" spans="1:14" s="112" customFormat="1" ht="11.25" x14ac:dyDescent="0.2">
      <c r="C268" s="263" t="s">
        <v>407</v>
      </c>
      <c r="D268" s="263"/>
      <c r="E268" s="263"/>
      <c r="F268" s="263"/>
      <c r="G268" s="263"/>
    </row>
    <row r="269" spans="1:14" customFormat="1" ht="12.75" x14ac:dyDescent="0.2"/>
    <row r="270" spans="1:14" customFormat="1" ht="12.75" x14ac:dyDescent="0.2">
      <c r="A270" t="s">
        <v>494</v>
      </c>
      <c r="B270" s="113" t="s">
        <v>494</v>
      </c>
      <c r="C270" s="111" t="s">
        <v>495</v>
      </c>
      <c r="D270" s="111" t="s">
        <v>496</v>
      </c>
      <c r="E270" s="111"/>
      <c r="F270" s="111"/>
      <c r="G270" s="111" t="s">
        <v>497</v>
      </c>
    </row>
    <row r="271" spans="1:14" s="112" customFormat="1" ht="11.25" x14ac:dyDescent="0.2">
      <c r="C271" s="263" t="s">
        <v>407</v>
      </c>
      <c r="D271" s="263"/>
      <c r="E271" s="263"/>
      <c r="F271" s="263"/>
      <c r="G271" s="263"/>
    </row>
    <row r="272" spans="1:14" s="15" customFormat="1" ht="18.75" x14ac:dyDescent="0.2">
      <c r="C272" s="16"/>
      <c r="E272" s="17"/>
      <c r="F272" s="59"/>
      <c r="G272" s="50"/>
      <c r="H272" s="17"/>
      <c r="K272" s="18"/>
    </row>
    <row r="273" spans="1:11" s="15" customFormat="1" ht="18.75" hidden="1" x14ac:dyDescent="0.2">
      <c r="C273" s="16"/>
      <c r="E273" s="17"/>
      <c r="F273" s="59"/>
      <c r="G273" s="50"/>
      <c r="H273" s="17"/>
      <c r="K273" s="18"/>
    </row>
    <row r="274" spans="1:11" hidden="1" x14ac:dyDescent="0.25">
      <c r="A274" s="8" t="s">
        <v>406</v>
      </c>
      <c r="C274" s="34"/>
      <c r="D274" s="34"/>
      <c r="E274" s="34"/>
      <c r="F274" s="60"/>
      <c r="G274" s="51"/>
      <c r="H274" s="34"/>
      <c r="K274" s="19"/>
    </row>
    <row r="275" spans="1:11" s="35" customFormat="1" ht="12.75" hidden="1" x14ac:dyDescent="0.2">
      <c r="C275" s="276" t="s">
        <v>407</v>
      </c>
      <c r="D275" s="276"/>
      <c r="E275" s="276"/>
      <c r="F275" s="276"/>
      <c r="G275" s="276"/>
      <c r="H275" s="276"/>
      <c r="K275" s="36"/>
    </row>
    <row r="276" spans="1:11" hidden="1" x14ac:dyDescent="0.25">
      <c r="A276" s="37"/>
      <c r="B276" s="37"/>
      <c r="C276" s="37"/>
      <c r="D276" s="37"/>
      <c r="E276" s="37"/>
      <c r="H276" s="37"/>
      <c r="I276" s="37"/>
      <c r="J276" s="37"/>
      <c r="K276" s="19"/>
    </row>
    <row r="277" spans="1:11" hidden="1" x14ac:dyDescent="0.25">
      <c r="A277" s="8" t="s">
        <v>408</v>
      </c>
      <c r="C277" s="34"/>
      <c r="D277" s="34"/>
      <c r="E277" s="34"/>
      <c r="F277" s="60"/>
      <c r="G277" s="51"/>
      <c r="H277" s="34"/>
      <c r="K277" s="19"/>
    </row>
    <row r="278" spans="1:11" s="35" customFormat="1" ht="12.75" hidden="1" x14ac:dyDescent="0.2">
      <c r="C278" s="276" t="s">
        <v>407</v>
      </c>
      <c r="D278" s="276"/>
      <c r="E278" s="276"/>
      <c r="F278" s="276"/>
      <c r="G278" s="276"/>
      <c r="H278" s="276"/>
      <c r="K278" s="36"/>
    </row>
    <row r="279" spans="1:11" s="15" customFormat="1" ht="18.75" hidden="1" x14ac:dyDescent="0.2">
      <c r="C279" s="16"/>
      <c r="E279" s="17"/>
      <c r="F279" s="59"/>
      <c r="G279" s="50"/>
      <c r="H279" s="17"/>
      <c r="K279" s="18"/>
    </row>
    <row r="280" spans="1:11" x14ac:dyDescent="0.25">
      <c r="K280" s="7"/>
    </row>
    <row r="281" spans="1:11" x14ac:dyDescent="0.25">
      <c r="K281" s="7"/>
    </row>
    <row r="282" spans="1:11" x14ac:dyDescent="0.25">
      <c r="K282" s="7"/>
    </row>
    <row r="283" spans="1:11" x14ac:dyDescent="0.25">
      <c r="K283" s="7"/>
    </row>
    <row r="284" spans="1:11" x14ac:dyDescent="0.25">
      <c r="K284" s="7"/>
    </row>
    <row r="285" spans="1:11" x14ac:dyDescent="0.25">
      <c r="K285" s="7"/>
    </row>
    <row r="286" spans="1:11" x14ac:dyDescent="0.25">
      <c r="K286" s="7"/>
    </row>
    <row r="287" spans="1:11" x14ac:dyDescent="0.25">
      <c r="K287" s="7"/>
    </row>
    <row r="288" spans="1:11" x14ac:dyDescent="0.25">
      <c r="K288" s="7"/>
    </row>
    <row r="289" spans="11:11" x14ac:dyDescent="0.25">
      <c r="K289" s="7"/>
    </row>
    <row r="290" spans="11:11" x14ac:dyDescent="0.25">
      <c r="K290" s="7"/>
    </row>
    <row r="291" spans="11:11" x14ac:dyDescent="0.25">
      <c r="K291" s="7"/>
    </row>
    <row r="292" spans="11:11" x14ac:dyDescent="0.25">
      <c r="K292" s="7"/>
    </row>
    <row r="293" spans="11:11" x14ac:dyDescent="0.25">
      <c r="K293" s="7"/>
    </row>
    <row r="294" spans="11:11" x14ac:dyDescent="0.25">
      <c r="K294" s="7"/>
    </row>
    <row r="295" spans="11:11" x14ac:dyDescent="0.25">
      <c r="K295" s="7"/>
    </row>
    <row r="296" spans="11:11" x14ac:dyDescent="0.25">
      <c r="K296" s="7"/>
    </row>
    <row r="297" spans="11:11" x14ac:dyDescent="0.25">
      <c r="K297" s="7"/>
    </row>
    <row r="298" spans="11:11" x14ac:dyDescent="0.25">
      <c r="K298" s="7"/>
    </row>
    <row r="299" spans="11:11" x14ac:dyDescent="0.25">
      <c r="K299" s="7"/>
    </row>
    <row r="300" spans="11:11" x14ac:dyDescent="0.25">
      <c r="K300" s="7"/>
    </row>
    <row r="301" spans="11:11" x14ac:dyDescent="0.25">
      <c r="K301" s="7"/>
    </row>
    <row r="302" spans="11:11" x14ac:dyDescent="0.25">
      <c r="K302" s="7"/>
    </row>
    <row r="303" spans="11:11" x14ac:dyDescent="0.25">
      <c r="K303" s="7"/>
    </row>
    <row r="304" spans="11:11" x14ac:dyDescent="0.25">
      <c r="K304" s="7"/>
    </row>
    <row r="305" spans="11:11" x14ac:dyDescent="0.25">
      <c r="K305" s="7"/>
    </row>
    <row r="306" spans="11:11" x14ac:dyDescent="0.25">
      <c r="K306" s="7"/>
    </row>
    <row r="307" spans="11:11" x14ac:dyDescent="0.25">
      <c r="K307" s="7"/>
    </row>
    <row r="308" spans="11:11" x14ac:dyDescent="0.25">
      <c r="K308" s="7"/>
    </row>
    <row r="309" spans="11:11" x14ac:dyDescent="0.25">
      <c r="K309" s="7"/>
    </row>
    <row r="310" spans="11:11" x14ac:dyDescent="0.25">
      <c r="K310" s="7"/>
    </row>
    <row r="311" spans="11:11" x14ac:dyDescent="0.25">
      <c r="K311" s="7"/>
    </row>
    <row r="312" spans="11:11" x14ac:dyDescent="0.25">
      <c r="K312" s="7"/>
    </row>
    <row r="313" spans="11:11" x14ac:dyDescent="0.25">
      <c r="K313" s="7"/>
    </row>
    <row r="314" spans="11:11" x14ac:dyDescent="0.25">
      <c r="K314" s="7"/>
    </row>
    <row r="315" spans="11:11" x14ac:dyDescent="0.25">
      <c r="K315" s="7"/>
    </row>
    <row r="316" spans="11:11" x14ac:dyDescent="0.25">
      <c r="K316" s="7"/>
    </row>
    <row r="317" spans="11:11" x14ac:dyDescent="0.25">
      <c r="K317" s="7"/>
    </row>
    <row r="318" spans="11:11" x14ac:dyDescent="0.25">
      <c r="K318" s="7"/>
    </row>
    <row r="319" spans="11:11" x14ac:dyDescent="0.25">
      <c r="K319" s="7"/>
    </row>
    <row r="320" spans="11:11" x14ac:dyDescent="0.25">
      <c r="K320" s="7"/>
    </row>
    <row r="321" spans="11:11" x14ac:dyDescent="0.25">
      <c r="K321" s="7"/>
    </row>
    <row r="322" spans="11:11" x14ac:dyDescent="0.25">
      <c r="K322" s="7"/>
    </row>
    <row r="323" spans="11:11" x14ac:dyDescent="0.25">
      <c r="K323" s="7"/>
    </row>
    <row r="324" spans="11:11" x14ac:dyDescent="0.25">
      <c r="K324" s="7"/>
    </row>
    <row r="325" spans="11:11" x14ac:dyDescent="0.25">
      <c r="K325" s="7"/>
    </row>
    <row r="326" spans="11:11" x14ac:dyDescent="0.25">
      <c r="K326" s="7"/>
    </row>
    <row r="327" spans="11:11" x14ac:dyDescent="0.25">
      <c r="K327" s="7"/>
    </row>
    <row r="328" spans="11:11" x14ac:dyDescent="0.25">
      <c r="K328" s="7"/>
    </row>
    <row r="329" spans="11:11" x14ac:dyDescent="0.25">
      <c r="K329" s="7"/>
    </row>
    <row r="330" spans="11:11" x14ac:dyDescent="0.25">
      <c r="K330" s="7"/>
    </row>
    <row r="331" spans="11:11" x14ac:dyDescent="0.25">
      <c r="K331" s="7"/>
    </row>
    <row r="332" spans="11:11" x14ac:dyDescent="0.25">
      <c r="K332" s="7"/>
    </row>
    <row r="333" spans="11:11" x14ac:dyDescent="0.25">
      <c r="K333" s="7"/>
    </row>
    <row r="334" spans="11:11" x14ac:dyDescent="0.25">
      <c r="K334" s="7"/>
    </row>
    <row r="335" spans="11:11" x14ac:dyDescent="0.25">
      <c r="K335" s="7"/>
    </row>
    <row r="336" spans="11:11" x14ac:dyDescent="0.25">
      <c r="K336" s="7"/>
    </row>
    <row r="337" spans="11:11" x14ac:dyDescent="0.25">
      <c r="K337" s="7"/>
    </row>
    <row r="359" ht="11.45" customHeight="1" x14ac:dyDescent="0.25"/>
  </sheetData>
  <autoFilter ref="A52:K259">
    <sortState ref="A25:J228">
      <sortCondition ref="B24:B228"/>
    </sortState>
  </autoFilter>
  <mergeCells count="35">
    <mergeCell ref="C275:H275"/>
    <mergeCell ref="C278:H278"/>
    <mergeCell ref="F2:K2"/>
    <mergeCell ref="G6:K6"/>
    <mergeCell ref="G7:K7"/>
    <mergeCell ref="G8:K8"/>
    <mergeCell ref="G9:K9"/>
    <mergeCell ref="G10:K10"/>
    <mergeCell ref="A23:K23"/>
    <mergeCell ref="G11:K11"/>
    <mergeCell ref="D12:E12"/>
    <mergeCell ref="G12:K12"/>
    <mergeCell ref="G13:K13"/>
    <mergeCell ref="G14:K14"/>
    <mergeCell ref="G15:K15"/>
    <mergeCell ref="G16:K16"/>
    <mergeCell ref="G17:K17"/>
    <mergeCell ref="D19:D20"/>
    <mergeCell ref="E19:E20"/>
    <mergeCell ref="G19:K19"/>
    <mergeCell ref="A24:K24"/>
    <mergeCell ref="A26:E26"/>
    <mergeCell ref="C267:E267"/>
    <mergeCell ref="C268:G268"/>
    <mergeCell ref="C271:G271"/>
    <mergeCell ref="A45:K45"/>
    <mergeCell ref="C47:G47"/>
    <mergeCell ref="C48:H48"/>
    <mergeCell ref="C49:H49"/>
    <mergeCell ref="C50:H50"/>
    <mergeCell ref="F28:K28"/>
    <mergeCell ref="F29:K29"/>
    <mergeCell ref="A42:K42"/>
    <mergeCell ref="A43:K43"/>
    <mergeCell ref="A44:K44"/>
  </mergeCells>
  <pageMargins left="0.75" right="0.75" top="1" bottom="1" header="0.5" footer="0.5"/>
  <pageSetup paperSize="9" scale="80" fitToHeight="11" orientation="portrait" r:id="rId1"/>
  <headerFooter alignWithMargins="0"/>
  <rowBreaks count="1" manualBreakCount="1"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topLeftCell="A23" zoomScaleSheetLayoutView="100" workbookViewId="0">
      <selection activeCell="AE29" sqref="AE29:BA30"/>
    </sheetView>
  </sheetViews>
  <sheetFormatPr defaultRowHeight="12.75" x14ac:dyDescent="0.2"/>
  <cols>
    <col min="1" max="1" width="2" style="114" customWidth="1"/>
    <col min="2" max="3" width="1.85546875" style="114" customWidth="1"/>
    <col min="4" max="4" width="1.42578125" style="114" customWidth="1"/>
    <col min="5" max="12" width="1.85546875" style="114" customWidth="1"/>
    <col min="13" max="13" width="1.28515625" style="114" customWidth="1"/>
    <col min="14" max="14" width="1.7109375" style="114" customWidth="1"/>
    <col min="15" max="15" width="1.85546875" style="114" customWidth="1"/>
    <col min="16" max="16" width="1.42578125" style="114" customWidth="1"/>
    <col min="17" max="17" width="1" style="114" customWidth="1"/>
    <col min="18" max="22" width="1.85546875" style="114" customWidth="1"/>
    <col min="23" max="23" width="13.140625" style="114" customWidth="1"/>
    <col min="24" max="25" width="1.85546875" style="114" customWidth="1"/>
    <col min="26" max="26" width="2.5703125" style="114" customWidth="1"/>
    <col min="27" max="28" width="1.85546875" style="114" customWidth="1"/>
    <col min="29" max="29" width="2.140625" style="114" customWidth="1"/>
    <col min="30" max="35" width="1.85546875" style="114" customWidth="1"/>
    <col min="36" max="36" width="1.140625" style="114" customWidth="1"/>
    <col min="37" max="37" width="2.42578125" style="114" customWidth="1"/>
    <col min="38" max="38" width="1.85546875" style="114" customWidth="1"/>
    <col min="39" max="40" width="2" style="114" customWidth="1"/>
    <col min="41" max="42" width="0.85546875" style="114" customWidth="1"/>
    <col min="43" max="43" width="1.5703125" style="114" customWidth="1"/>
    <col min="44" max="44" width="1.7109375" style="114" customWidth="1"/>
    <col min="45" max="45" width="1.5703125" style="114" customWidth="1"/>
    <col min="46" max="46" width="1.85546875" style="114" customWidth="1"/>
    <col min="47" max="47" width="1.5703125" style="114" customWidth="1"/>
    <col min="48" max="48" width="2.85546875" style="114" customWidth="1"/>
    <col min="49" max="49" width="9.7109375" style="114" customWidth="1"/>
    <col min="50" max="51" width="1.5703125" style="114" hidden="1" customWidth="1"/>
    <col min="52" max="52" width="5.5703125" style="114" hidden="1" customWidth="1"/>
    <col min="53" max="53" width="0.28515625" style="114" customWidth="1"/>
    <col min="54" max="54" width="2" style="114" customWidth="1"/>
    <col min="55" max="16384" width="9.140625" style="114"/>
  </cols>
  <sheetData>
    <row r="1" spans="1:54" ht="11.1" customHeight="1" x14ac:dyDescent="0.2">
      <c r="AG1" s="115" t="s">
        <v>498</v>
      </c>
    </row>
    <row r="2" spans="1:54" ht="11.1" hidden="1" customHeight="1" x14ac:dyDescent="0.2">
      <c r="AG2" s="115" t="s">
        <v>461</v>
      </c>
    </row>
    <row r="3" spans="1:54" ht="11.1" hidden="1" customHeight="1" x14ac:dyDescent="0.2">
      <c r="AG3" s="115" t="s">
        <v>499</v>
      </c>
    </row>
    <row r="4" spans="1:54" ht="11.1" customHeight="1" x14ac:dyDescent="0.2">
      <c r="AG4" s="115"/>
    </row>
    <row r="5" spans="1:54" x14ac:dyDescent="0.2">
      <c r="AP5" s="208" t="s">
        <v>463</v>
      </c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116"/>
    </row>
    <row r="6" spans="1:54" x14ac:dyDescent="0.2">
      <c r="AG6" s="259" t="s">
        <v>464</v>
      </c>
      <c r="AH6" s="259"/>
      <c r="AI6" s="259"/>
      <c r="AJ6" s="259"/>
      <c r="AK6" s="259"/>
      <c r="AL6" s="259"/>
      <c r="AM6" s="259"/>
      <c r="AN6" s="259"/>
      <c r="AO6" s="197"/>
      <c r="AP6" s="211" t="s">
        <v>500</v>
      </c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116"/>
    </row>
    <row r="7" spans="1:54" ht="9.75" customHeight="1" x14ac:dyDescent="0.2"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116"/>
    </row>
    <row r="8" spans="1:54" ht="12.75" customHeight="1" x14ac:dyDescent="0.2">
      <c r="A8" s="114" t="s">
        <v>465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18" t="s">
        <v>466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116"/>
    </row>
    <row r="9" spans="1:54" ht="9.75" customHeight="1" x14ac:dyDescent="0.2">
      <c r="R9" s="119" t="s">
        <v>501</v>
      </c>
      <c r="AP9" s="211" t="s">
        <v>469</v>
      </c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116"/>
    </row>
    <row r="10" spans="1:54" ht="16.5" customHeight="1" x14ac:dyDescent="0.2">
      <c r="A10" s="114" t="s">
        <v>502</v>
      </c>
      <c r="L10" s="116"/>
      <c r="M10" s="257" t="s">
        <v>456</v>
      </c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118" t="s">
        <v>466</v>
      </c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116"/>
    </row>
    <row r="11" spans="1:54" ht="9.75" customHeight="1" x14ac:dyDescent="0.2">
      <c r="R11" s="119" t="s">
        <v>501</v>
      </c>
      <c r="AP11" s="211" t="s">
        <v>541</v>
      </c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116"/>
    </row>
    <row r="12" spans="1:54" x14ac:dyDescent="0.2">
      <c r="A12" s="114" t="s">
        <v>504</v>
      </c>
      <c r="N12" s="195" t="s">
        <v>534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18" t="s">
        <v>466</v>
      </c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116"/>
    </row>
    <row r="13" spans="1:54" ht="9.75" customHeight="1" x14ac:dyDescent="0.2">
      <c r="R13" s="119" t="s">
        <v>501</v>
      </c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116"/>
    </row>
    <row r="14" spans="1:54" ht="14.25" customHeight="1" x14ac:dyDescent="0.2">
      <c r="A14" s="120" t="s">
        <v>472</v>
      </c>
      <c r="E14" s="218" t="s">
        <v>531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118" t="s">
        <v>466</v>
      </c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116"/>
    </row>
    <row r="15" spans="1:54" ht="9.75" customHeight="1" x14ac:dyDescent="0.2">
      <c r="M15" s="119" t="s">
        <v>505</v>
      </c>
      <c r="AA15" s="118"/>
      <c r="AC15" s="197" t="s">
        <v>476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116"/>
    </row>
    <row r="16" spans="1:54" ht="4.5" customHeight="1" x14ac:dyDescent="0.2">
      <c r="Z16" s="118"/>
      <c r="AA16" s="118"/>
      <c r="AB16" s="118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116"/>
    </row>
    <row r="17" spans="1:54" ht="24" customHeight="1" x14ac:dyDescent="0.2">
      <c r="X17" s="114" t="s">
        <v>506</v>
      </c>
      <c r="AK17" s="251" t="s">
        <v>507</v>
      </c>
      <c r="AL17" s="252"/>
      <c r="AM17" s="252"/>
      <c r="AN17" s="252"/>
      <c r="AO17" s="252"/>
      <c r="AP17" s="296" t="s">
        <v>539</v>
      </c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116"/>
    </row>
    <row r="18" spans="1:54" ht="15" customHeight="1" x14ac:dyDescent="0.2">
      <c r="AJ18" s="118"/>
      <c r="AK18" s="251" t="s">
        <v>479</v>
      </c>
      <c r="AL18" s="252"/>
      <c r="AM18" s="252"/>
      <c r="AN18" s="252"/>
      <c r="AO18" s="252"/>
      <c r="AP18" s="298" t="s">
        <v>542</v>
      </c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300"/>
      <c r="BB18" s="116"/>
    </row>
    <row r="19" spans="1:54" ht="15" customHeight="1" x14ac:dyDescent="0.2">
      <c r="AN19" s="117" t="s">
        <v>480</v>
      </c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116"/>
    </row>
    <row r="21" spans="1:54" x14ac:dyDescent="0.2">
      <c r="X21" s="225" t="s">
        <v>481</v>
      </c>
      <c r="Y21" s="225"/>
      <c r="Z21" s="225"/>
      <c r="AA21" s="225"/>
      <c r="AB21" s="225"/>
      <c r="AC21" s="225"/>
      <c r="AD21" s="225"/>
      <c r="AE21" s="225"/>
      <c r="AF21" s="225"/>
      <c r="AG21" s="225" t="s">
        <v>482</v>
      </c>
      <c r="AH21" s="225"/>
      <c r="AI21" s="225"/>
      <c r="AJ21" s="225"/>
      <c r="AK21" s="225"/>
      <c r="AL21" s="225"/>
      <c r="AM21" s="225"/>
      <c r="AN21" s="225"/>
      <c r="AO21" s="225"/>
      <c r="AP21" s="225"/>
      <c r="AR21" s="247" t="s">
        <v>483</v>
      </c>
      <c r="AS21" s="248"/>
      <c r="AT21" s="248"/>
      <c r="AU21" s="248"/>
      <c r="AV21" s="248"/>
      <c r="AW21" s="248"/>
      <c r="AX21" s="248"/>
      <c r="AY21" s="248"/>
      <c r="AZ21" s="248"/>
      <c r="BA21" s="248"/>
      <c r="BB21" s="121"/>
    </row>
    <row r="22" spans="1:54" ht="13.5" thickBot="1" x14ac:dyDescent="0.25"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R22" s="249" t="s">
        <v>484</v>
      </c>
      <c r="AS22" s="249"/>
      <c r="AT22" s="249"/>
      <c r="AU22" s="249"/>
      <c r="AV22" s="249"/>
      <c r="AW22" s="249" t="s">
        <v>485</v>
      </c>
      <c r="AX22" s="249"/>
      <c r="AY22" s="249"/>
      <c r="AZ22" s="249"/>
      <c r="BA22" s="250"/>
      <c r="BB22" s="121"/>
    </row>
    <row r="23" spans="1:54" ht="13.5" thickBot="1" x14ac:dyDescent="0.25">
      <c r="R23" s="236" t="s">
        <v>509</v>
      </c>
      <c r="S23" s="236"/>
      <c r="T23" s="236"/>
      <c r="U23" s="236"/>
      <c r="V23" s="236"/>
      <c r="W23" s="237"/>
      <c r="X23" s="238" t="s">
        <v>510</v>
      </c>
      <c r="Y23" s="239"/>
      <c r="Z23" s="239"/>
      <c r="AA23" s="239"/>
      <c r="AB23" s="239"/>
      <c r="AC23" s="239"/>
      <c r="AD23" s="239"/>
      <c r="AE23" s="239"/>
      <c r="AF23" s="240"/>
      <c r="AG23" s="289" t="s">
        <v>545</v>
      </c>
      <c r="AH23" s="290"/>
      <c r="AI23" s="290"/>
      <c r="AJ23" s="290"/>
      <c r="AK23" s="290"/>
      <c r="AL23" s="290"/>
      <c r="AM23" s="290"/>
      <c r="AN23" s="290"/>
      <c r="AO23" s="290"/>
      <c r="AP23" s="291"/>
      <c r="AQ23" s="135"/>
      <c r="AR23" s="292" t="s">
        <v>542</v>
      </c>
      <c r="AS23" s="293"/>
      <c r="AT23" s="293"/>
      <c r="AU23" s="293"/>
      <c r="AV23" s="293"/>
      <c r="AW23" s="294" t="s">
        <v>545</v>
      </c>
      <c r="AX23" s="293"/>
      <c r="AY23" s="293"/>
      <c r="AZ23" s="293"/>
      <c r="BA23" s="295"/>
      <c r="BB23" s="122"/>
    </row>
    <row r="24" spans="1:54" x14ac:dyDescent="0.2">
      <c r="K24" s="123" t="s">
        <v>512</v>
      </c>
    </row>
    <row r="26" spans="1:54" ht="27.75" customHeight="1" x14ac:dyDescent="0.2">
      <c r="A26" s="226" t="s">
        <v>513</v>
      </c>
      <c r="B26" s="227"/>
      <c r="C26" s="228"/>
      <c r="D26" s="232" t="s">
        <v>514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5" t="s">
        <v>463</v>
      </c>
      <c r="AB26" s="225"/>
      <c r="AC26" s="225"/>
      <c r="AD26" s="225"/>
      <c r="AE26" s="233" t="s">
        <v>515</v>
      </c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4"/>
      <c r="BB26" s="121"/>
    </row>
    <row r="27" spans="1:54" ht="42" customHeight="1" x14ac:dyDescent="0.2">
      <c r="A27" s="229"/>
      <c r="B27" s="230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25"/>
      <c r="AB27" s="225"/>
      <c r="AC27" s="225"/>
      <c r="AD27" s="225"/>
      <c r="AE27" s="232" t="s">
        <v>516</v>
      </c>
      <c r="AF27" s="232"/>
      <c r="AG27" s="232"/>
      <c r="AH27" s="232"/>
      <c r="AI27" s="232"/>
      <c r="AJ27" s="232"/>
      <c r="AK27" s="232"/>
      <c r="AL27" s="232" t="s">
        <v>517</v>
      </c>
      <c r="AM27" s="232"/>
      <c r="AN27" s="232"/>
      <c r="AO27" s="232"/>
      <c r="AP27" s="232"/>
      <c r="AQ27" s="232"/>
      <c r="AR27" s="232"/>
      <c r="AS27" s="232"/>
      <c r="AT27" s="232" t="s">
        <v>518</v>
      </c>
      <c r="AU27" s="232"/>
      <c r="AV27" s="232"/>
      <c r="AW27" s="232"/>
      <c r="AX27" s="232"/>
      <c r="AY27" s="232"/>
      <c r="AZ27" s="232"/>
      <c r="BA27" s="235"/>
      <c r="BB27" s="121"/>
    </row>
    <row r="28" spans="1:54" s="125" customFormat="1" ht="14.25" customHeight="1" thickBot="1" x14ac:dyDescent="0.25">
      <c r="A28" s="225">
        <v>1</v>
      </c>
      <c r="B28" s="225"/>
      <c r="C28" s="225"/>
      <c r="D28" s="225">
        <v>2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12">
        <v>3</v>
      </c>
      <c r="AB28" s="212"/>
      <c r="AC28" s="212"/>
      <c r="AD28" s="212"/>
      <c r="AE28" s="212">
        <v>4</v>
      </c>
      <c r="AF28" s="212"/>
      <c r="AG28" s="212"/>
      <c r="AH28" s="212"/>
      <c r="AI28" s="212"/>
      <c r="AJ28" s="212"/>
      <c r="AK28" s="212"/>
      <c r="AL28" s="212">
        <v>5</v>
      </c>
      <c r="AM28" s="212"/>
      <c r="AN28" s="212"/>
      <c r="AO28" s="212"/>
      <c r="AP28" s="212"/>
      <c r="AQ28" s="212"/>
      <c r="AR28" s="212"/>
      <c r="AS28" s="212"/>
      <c r="AT28" s="212">
        <v>6</v>
      </c>
      <c r="AU28" s="212"/>
      <c r="AV28" s="212"/>
      <c r="AW28" s="212"/>
      <c r="AX28" s="212"/>
      <c r="AY28" s="212"/>
      <c r="AZ28" s="212"/>
      <c r="BA28" s="213"/>
      <c r="BB28" s="124"/>
    </row>
    <row r="29" spans="1:54" x14ac:dyDescent="0.2">
      <c r="A29" s="208"/>
      <c r="B29" s="208"/>
      <c r="C29" s="208"/>
      <c r="D29" s="214" t="s">
        <v>544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  <c r="AA29" s="220"/>
      <c r="AB29" s="221"/>
      <c r="AC29" s="221"/>
      <c r="AD29" s="221"/>
      <c r="AE29" s="284">
        <f>AL29</f>
        <v>80500</v>
      </c>
      <c r="AF29" s="285"/>
      <c r="AG29" s="285"/>
      <c r="AH29" s="285"/>
      <c r="AI29" s="285"/>
      <c r="AJ29" s="285"/>
      <c r="AK29" s="285"/>
      <c r="AL29" s="285">
        <f>AT29</f>
        <v>80500</v>
      </c>
      <c r="AM29" s="285"/>
      <c r="AN29" s="285"/>
      <c r="AO29" s="285"/>
      <c r="AP29" s="285"/>
      <c r="AQ29" s="285"/>
      <c r="AR29" s="285"/>
      <c r="AS29" s="285"/>
      <c r="AT29" s="285">
        <f>AT32</f>
        <v>80500</v>
      </c>
      <c r="AU29" s="285"/>
      <c r="AV29" s="285"/>
      <c r="AW29" s="285"/>
      <c r="AX29" s="285"/>
      <c r="AY29" s="285"/>
      <c r="AZ29" s="285"/>
      <c r="BA29" s="287"/>
      <c r="BB29" s="121"/>
    </row>
    <row r="30" spans="1:54" ht="27.75" customHeight="1" x14ac:dyDescent="0.2">
      <c r="A30" s="208"/>
      <c r="B30" s="208"/>
      <c r="C30" s="208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0"/>
      <c r="AB30" s="211"/>
      <c r="AC30" s="211"/>
      <c r="AD30" s="211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8"/>
      <c r="BB30" s="121"/>
    </row>
    <row r="31" spans="1:54" hidden="1" x14ac:dyDescent="0.2">
      <c r="A31" s="208"/>
      <c r="B31" s="208"/>
      <c r="C31" s="208"/>
      <c r="D31" s="126"/>
      <c r="E31" s="209" t="s">
        <v>519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/>
      <c r="AC31" s="211"/>
      <c r="AD31" s="211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0"/>
      <c r="BB31" s="121"/>
    </row>
    <row r="32" spans="1:54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7"/>
      <c r="U32" s="127"/>
      <c r="V32" s="129"/>
      <c r="W32" s="205" t="s">
        <v>396</v>
      </c>
      <c r="X32" s="206"/>
      <c r="Y32" s="206"/>
      <c r="Z32" s="206"/>
      <c r="AA32" s="206"/>
      <c r="AB32" s="206"/>
      <c r="AC32" s="206"/>
      <c r="AD32" s="207"/>
      <c r="AE32" s="200"/>
      <c r="AF32" s="201"/>
      <c r="AG32" s="201"/>
      <c r="AH32" s="201"/>
      <c r="AI32" s="201"/>
      <c r="AJ32" s="201"/>
      <c r="AK32" s="202"/>
      <c r="AL32" s="200"/>
      <c r="AM32" s="201"/>
      <c r="AN32" s="201"/>
      <c r="AO32" s="201"/>
      <c r="AP32" s="201"/>
      <c r="AQ32" s="201"/>
      <c r="AR32" s="201"/>
      <c r="AS32" s="202"/>
      <c r="AT32" s="200">
        <f>AT34-AT33</f>
        <v>80500</v>
      </c>
      <c r="AU32" s="203"/>
      <c r="AV32" s="203"/>
      <c r="AW32" s="203"/>
      <c r="AX32" s="203"/>
      <c r="AY32" s="203"/>
      <c r="AZ32" s="203"/>
      <c r="BA32" s="203"/>
      <c r="BB32" s="121"/>
    </row>
    <row r="33" spans="1:55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31"/>
      <c r="V33" s="197" t="s">
        <v>520</v>
      </c>
      <c r="W33" s="198"/>
      <c r="X33" s="198"/>
      <c r="Y33" s="198"/>
      <c r="Z33" s="198"/>
      <c r="AA33" s="198"/>
      <c r="AB33" s="198"/>
      <c r="AC33" s="198"/>
      <c r="AD33" s="199"/>
      <c r="AE33" s="200"/>
      <c r="AF33" s="201"/>
      <c r="AG33" s="201"/>
      <c r="AH33" s="201"/>
      <c r="AI33" s="201"/>
      <c r="AJ33" s="201"/>
      <c r="AK33" s="202"/>
      <c r="AL33" s="200"/>
      <c r="AM33" s="201"/>
      <c r="AN33" s="201"/>
      <c r="AO33" s="201"/>
      <c r="AP33" s="201"/>
      <c r="AQ33" s="201"/>
      <c r="AR33" s="201"/>
      <c r="AS33" s="202"/>
      <c r="AT33" s="200">
        <f>AT34*18/118</f>
        <v>14490</v>
      </c>
      <c r="AU33" s="203"/>
      <c r="AV33" s="203"/>
      <c r="AW33" s="203"/>
      <c r="AX33" s="203"/>
      <c r="AY33" s="203"/>
      <c r="AZ33" s="203"/>
      <c r="BA33" s="203"/>
      <c r="BB33" s="121"/>
    </row>
    <row r="34" spans="1:55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131"/>
      <c r="V34" s="197" t="s">
        <v>521</v>
      </c>
      <c r="W34" s="198"/>
      <c r="X34" s="198"/>
      <c r="Y34" s="198"/>
      <c r="Z34" s="198"/>
      <c r="AA34" s="198"/>
      <c r="AB34" s="198"/>
      <c r="AC34" s="198"/>
      <c r="AD34" s="199"/>
      <c r="AE34" s="200"/>
      <c r="AF34" s="201"/>
      <c r="AG34" s="201"/>
      <c r="AH34" s="201"/>
      <c r="AI34" s="201"/>
      <c r="AJ34" s="201"/>
      <c r="AK34" s="202"/>
      <c r="AL34" s="200"/>
      <c r="AM34" s="201"/>
      <c r="AN34" s="201"/>
      <c r="AO34" s="201"/>
      <c r="AP34" s="201"/>
      <c r="AQ34" s="201"/>
      <c r="AR34" s="201"/>
      <c r="AS34" s="202"/>
      <c r="AT34" s="200">
        <v>94990</v>
      </c>
      <c r="AU34" s="203"/>
      <c r="AV34" s="203"/>
      <c r="AW34" s="203"/>
      <c r="AX34" s="203"/>
      <c r="AY34" s="203"/>
      <c r="AZ34" s="203"/>
      <c r="BA34" s="203"/>
      <c r="BB34" s="121"/>
    </row>
    <row r="35" spans="1:55" s="116" customFormat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31"/>
      <c r="V35" s="131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</row>
    <row r="36" spans="1:55" s="116" customFormat="1" ht="14.2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2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</row>
    <row r="37" spans="1:55" s="116" customFormat="1" ht="14.25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2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</row>
    <row r="38" spans="1:55" s="116" customFormat="1" ht="12.75" customHeigh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1"/>
      <c r="V38" s="131"/>
      <c r="W38" s="131"/>
      <c r="X38" s="131"/>
      <c r="Y38" s="131"/>
      <c r="Z38" s="131"/>
      <c r="AA38" s="131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</row>
    <row r="39" spans="1:55" s="116" customFormat="1" ht="12.75" customHeight="1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131"/>
      <c r="V39" s="131"/>
      <c r="W39" s="131"/>
      <c r="X39" s="131"/>
      <c r="Y39" s="131"/>
      <c r="Z39" s="131"/>
      <c r="AA39" s="131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</row>
    <row r="40" spans="1:55" ht="12.75" customHeight="1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0"/>
      <c r="AZ40" s="130"/>
      <c r="BA40" s="130"/>
      <c r="BB40" s="130"/>
      <c r="BC40" s="130"/>
    </row>
    <row r="41" spans="1:55" ht="14.25" customHeight="1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</row>
    <row r="42" spans="1:55" ht="14.25" customHeight="1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</row>
    <row r="43" spans="1:55" ht="14.25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</row>
    <row r="44" spans="1:55" ht="12.75" customHeight="1" x14ac:dyDescent="0.2">
      <c r="AT44" s="193"/>
      <c r="AU44" s="193"/>
      <c r="AV44" s="193"/>
      <c r="AW44" s="193"/>
      <c r="AX44" s="193"/>
      <c r="AY44" s="193"/>
      <c r="AZ44" s="193"/>
      <c r="BA44" s="193"/>
    </row>
    <row r="45" spans="1:55" ht="64.5" customHeight="1" x14ac:dyDescent="0.2">
      <c r="A45" s="114" t="s">
        <v>522</v>
      </c>
      <c r="N45" s="194" t="s">
        <v>523</v>
      </c>
      <c r="O45" s="194"/>
      <c r="P45" s="194"/>
      <c r="Q45" s="194"/>
      <c r="R45" s="194"/>
      <c r="S45" s="194"/>
      <c r="T45" s="194"/>
      <c r="U45" s="194"/>
      <c r="V45" s="194"/>
      <c r="W45" s="194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J45" s="195" t="s">
        <v>399</v>
      </c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</row>
    <row r="46" spans="1:55" ht="9.75" customHeight="1" x14ac:dyDescent="0.2">
      <c r="N46" s="196" t="s">
        <v>525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33"/>
      <c r="Y46" s="196" t="s">
        <v>526</v>
      </c>
      <c r="Z46" s="196"/>
      <c r="AA46" s="196"/>
      <c r="AB46" s="196"/>
      <c r="AC46" s="196"/>
      <c r="AD46" s="196"/>
      <c r="AE46" s="196"/>
      <c r="AF46" s="196"/>
      <c r="AG46" s="196"/>
      <c r="AH46" s="196"/>
      <c r="AI46" s="133"/>
      <c r="AJ46" s="196" t="s">
        <v>527</v>
      </c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</row>
    <row r="48" spans="1:55" x14ac:dyDescent="0.2">
      <c r="A48" s="114" t="s">
        <v>528</v>
      </c>
    </row>
    <row r="49" spans="1:53" ht="18.75" customHeight="1" x14ac:dyDescent="0.2"/>
    <row r="50" spans="1:53" ht="29.25" customHeight="1" x14ac:dyDescent="0.2">
      <c r="A50" s="114" t="s">
        <v>504</v>
      </c>
      <c r="N50" s="194" t="s">
        <v>543</v>
      </c>
      <c r="O50" s="194"/>
      <c r="P50" s="194"/>
      <c r="Q50" s="194"/>
      <c r="R50" s="194"/>
      <c r="S50" s="194"/>
      <c r="T50" s="194"/>
      <c r="U50" s="194"/>
      <c r="V50" s="194"/>
      <c r="W50" s="194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J50" s="195" t="s">
        <v>535</v>
      </c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</row>
    <row r="51" spans="1:53" ht="9.75" customHeight="1" x14ac:dyDescent="0.2">
      <c r="N51" s="196" t="s">
        <v>525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34"/>
      <c r="Y51" s="196" t="s">
        <v>526</v>
      </c>
      <c r="Z51" s="196"/>
      <c r="AA51" s="196"/>
      <c r="AB51" s="196"/>
      <c r="AC51" s="196"/>
      <c r="AD51" s="196"/>
      <c r="AE51" s="196"/>
      <c r="AF51" s="196"/>
      <c r="AG51" s="196"/>
      <c r="AH51" s="196"/>
      <c r="AI51" s="133"/>
      <c r="AJ51" s="196" t="s">
        <v>527</v>
      </c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</row>
    <row r="52" spans="1:53" ht="23.25" customHeight="1" x14ac:dyDescent="0.2">
      <c r="A52" s="114" t="s">
        <v>528</v>
      </c>
    </row>
  </sheetData>
  <mergeCells count="78">
    <mergeCell ref="AP5:BA5"/>
    <mergeCell ref="AG6:AO6"/>
    <mergeCell ref="AP6:BA6"/>
    <mergeCell ref="AP7:BA8"/>
    <mergeCell ref="F8:AJ8"/>
    <mergeCell ref="AP9:BA10"/>
    <mergeCell ref="M10:AJ10"/>
    <mergeCell ref="AP11:BA12"/>
    <mergeCell ref="N12:AJ12"/>
    <mergeCell ref="AP13:BA14"/>
    <mergeCell ref="E14:AJ14"/>
    <mergeCell ref="AC15:AO16"/>
    <mergeCell ref="AP15:BA16"/>
    <mergeCell ref="AK17:AO17"/>
    <mergeCell ref="AP17:BA17"/>
    <mergeCell ref="AK18:AO18"/>
    <mergeCell ref="AP18:BA18"/>
    <mergeCell ref="AP19:BA19"/>
    <mergeCell ref="X21:AF22"/>
    <mergeCell ref="AG21:AP22"/>
    <mergeCell ref="AR21:BA21"/>
    <mergeCell ref="AR22:AV22"/>
    <mergeCell ref="AW22:BA22"/>
    <mergeCell ref="R23:W23"/>
    <mergeCell ref="X23:AF23"/>
    <mergeCell ref="AG23:AP23"/>
    <mergeCell ref="AR23:AV23"/>
    <mergeCell ref="AW23:BA23"/>
    <mergeCell ref="A26:C27"/>
    <mergeCell ref="D26:Z27"/>
    <mergeCell ref="AA26:AD27"/>
    <mergeCell ref="AE26:BA26"/>
    <mergeCell ref="AE27:AK27"/>
    <mergeCell ref="AL27:AS27"/>
    <mergeCell ref="AT27:BA27"/>
    <mergeCell ref="AT28:BA28"/>
    <mergeCell ref="A29:C30"/>
    <mergeCell ref="D29:Z30"/>
    <mergeCell ref="AA29:AD30"/>
    <mergeCell ref="AE29:AK30"/>
    <mergeCell ref="AL29:AS30"/>
    <mergeCell ref="AT29:BA30"/>
    <mergeCell ref="A28:C28"/>
    <mergeCell ref="D28:Z28"/>
    <mergeCell ref="AA28:AD28"/>
    <mergeCell ref="AE28:AK28"/>
    <mergeCell ref="AL28:AS28"/>
    <mergeCell ref="A31:C31"/>
    <mergeCell ref="E31:Z31"/>
    <mergeCell ref="AA31:AD31"/>
    <mergeCell ref="AE31:AK31"/>
    <mergeCell ref="AL31:AS31"/>
    <mergeCell ref="AT31:BA31"/>
    <mergeCell ref="W32:AD32"/>
    <mergeCell ref="AE32:AK32"/>
    <mergeCell ref="AL32:AS32"/>
    <mergeCell ref="AT32:BA32"/>
    <mergeCell ref="V33:AD33"/>
    <mergeCell ref="AE33:AK33"/>
    <mergeCell ref="AL33:AS33"/>
    <mergeCell ref="AT33:BA33"/>
    <mergeCell ref="V34:AD34"/>
    <mergeCell ref="AE34:AK34"/>
    <mergeCell ref="AL34:AS34"/>
    <mergeCell ref="AT34:BA34"/>
    <mergeCell ref="AT44:BA44"/>
    <mergeCell ref="N45:W45"/>
    <mergeCell ref="Y45:AH45"/>
    <mergeCell ref="AJ45:BA45"/>
    <mergeCell ref="N51:W51"/>
    <mergeCell ref="Y51:AH51"/>
    <mergeCell ref="AJ51:BA51"/>
    <mergeCell ref="N46:W46"/>
    <mergeCell ref="Y46:AH46"/>
    <mergeCell ref="AJ46:BA46"/>
    <mergeCell ref="N50:W50"/>
    <mergeCell ref="Y50:AH50"/>
    <mergeCell ref="AJ50:BA50"/>
  </mergeCells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56"/>
  <sheetViews>
    <sheetView view="pageBreakPreview" topLeftCell="A19" workbookViewId="0">
      <selection activeCell="A25" sqref="A25:K25"/>
    </sheetView>
  </sheetViews>
  <sheetFormatPr defaultColWidth="31.85546875" defaultRowHeight="18" x14ac:dyDescent="0.25"/>
  <cols>
    <col min="1" max="1" width="12.28515625" style="8" customWidth="1"/>
    <col min="2" max="2" width="6.42578125" style="8" hidden="1" customWidth="1"/>
    <col min="3" max="3" width="20.28515625" style="8" hidden="1" customWidth="1"/>
    <col min="4" max="4" width="41.42578125" style="9" customWidth="1"/>
    <col min="5" max="5" width="14.28515625" style="8" customWidth="1"/>
    <col min="6" max="6" width="10.5703125" style="39" customWidth="1"/>
    <col min="7" max="7" width="11.85546875" style="48" customWidth="1"/>
    <col min="8" max="8" width="12.5703125" style="8" hidden="1" customWidth="1"/>
    <col min="9" max="10" width="8.85546875" style="8" hidden="1" customWidth="1"/>
    <col min="11" max="11" width="19.140625" style="38" customWidth="1"/>
    <col min="12" max="16384" width="31.85546875" style="8"/>
  </cols>
  <sheetData>
    <row r="1" spans="1:11" hidden="1" x14ac:dyDescent="0.25">
      <c r="B1" s="5"/>
      <c r="C1" s="5"/>
      <c r="D1" s="6"/>
      <c r="E1" s="5"/>
      <c r="H1" s="5"/>
      <c r="I1" s="5"/>
      <c r="J1" s="5"/>
      <c r="K1" s="7"/>
    </row>
    <row r="2" spans="1:11" s="77" customFormat="1" ht="12.75" hidden="1" x14ac:dyDescent="0.2">
      <c r="D2" s="78"/>
      <c r="F2" s="304" t="s">
        <v>397</v>
      </c>
      <c r="G2" s="304"/>
      <c r="H2" s="305"/>
      <c r="I2" s="305"/>
      <c r="J2" s="305"/>
      <c r="K2" s="305"/>
    </row>
    <row r="3" spans="1:11" s="77" customFormat="1" ht="12.75" hidden="1" x14ac:dyDescent="0.2">
      <c r="D3" s="78"/>
      <c r="F3" s="268" t="s">
        <v>533</v>
      </c>
      <c r="G3" s="268"/>
      <c r="H3" s="305"/>
      <c r="I3" s="305"/>
      <c r="J3" s="305"/>
      <c r="K3" s="305"/>
    </row>
    <row r="4" spans="1:11" s="82" customFormat="1" ht="15.75" x14ac:dyDescent="0.25">
      <c r="A4" s="81"/>
      <c r="B4" s="81"/>
      <c r="C4" s="81"/>
      <c r="D4" s="81"/>
      <c r="E4" s="81"/>
      <c r="F4" s="277" t="s">
        <v>460</v>
      </c>
      <c r="G4" s="277"/>
      <c r="H4" s="277"/>
      <c r="I4" s="277"/>
      <c r="J4" s="277"/>
      <c r="K4" s="277"/>
    </row>
    <row r="5" spans="1:11" s="84" customFormat="1" ht="15.75" hidden="1" x14ac:dyDescent="0.25">
      <c r="A5" s="83"/>
      <c r="B5" s="83"/>
      <c r="C5" s="83"/>
      <c r="D5" s="83"/>
      <c r="E5" s="83"/>
      <c r="G5" s="85"/>
      <c r="H5" s="86" t="s">
        <v>461</v>
      </c>
      <c r="I5" s="85"/>
    </row>
    <row r="6" spans="1:11" s="84" customFormat="1" ht="15.75" hidden="1" x14ac:dyDescent="0.25">
      <c r="A6" s="83"/>
      <c r="B6" s="83"/>
      <c r="C6" s="83"/>
      <c r="D6" s="83"/>
      <c r="E6" s="83"/>
      <c r="F6" s="83"/>
      <c r="G6" s="83"/>
      <c r="H6" s="86" t="s">
        <v>462</v>
      </c>
    </row>
    <row r="7" spans="1:11" s="82" customFormat="1" ht="15.75" x14ac:dyDescent="0.25">
      <c r="A7" s="81"/>
      <c r="B7" s="81"/>
      <c r="C7" s="81"/>
      <c r="D7" s="81"/>
      <c r="E7" s="81"/>
      <c r="F7" s="81"/>
      <c r="G7" s="81"/>
      <c r="H7" s="87"/>
    </row>
    <row r="8" spans="1:11" s="82" customFormat="1" ht="15.75" x14ac:dyDescent="0.25">
      <c r="A8" s="81"/>
      <c r="B8" s="81"/>
      <c r="C8" s="81"/>
      <c r="D8" s="81"/>
      <c r="E8" s="81"/>
      <c r="F8" s="81"/>
      <c r="G8" s="278" t="s">
        <v>463</v>
      </c>
      <c r="H8" s="278"/>
      <c r="I8" s="278"/>
      <c r="J8" s="278"/>
      <c r="K8" s="278"/>
    </row>
    <row r="9" spans="1:11" s="82" customFormat="1" ht="15.75" x14ac:dyDescent="0.25">
      <c r="A9" s="81"/>
      <c r="B9" s="81"/>
      <c r="C9" s="81"/>
      <c r="D9" s="81"/>
      <c r="E9" s="81"/>
      <c r="F9" s="87" t="s">
        <v>464</v>
      </c>
      <c r="G9" s="271">
        <v>322005</v>
      </c>
      <c r="H9" s="271"/>
      <c r="I9" s="271"/>
      <c r="J9" s="271"/>
      <c r="K9" s="271"/>
    </row>
    <row r="10" spans="1:11" s="82" customFormat="1" ht="15.75" x14ac:dyDescent="0.25">
      <c r="A10" s="81" t="s">
        <v>465</v>
      </c>
      <c r="B10" s="81"/>
      <c r="C10" s="88"/>
      <c r="D10" s="88"/>
      <c r="E10" s="88"/>
      <c r="F10" s="87" t="s">
        <v>466</v>
      </c>
      <c r="G10" s="271"/>
      <c r="H10" s="271"/>
      <c r="I10" s="271"/>
      <c r="J10" s="271"/>
      <c r="K10" s="271"/>
    </row>
    <row r="11" spans="1:11" s="82" customFormat="1" ht="18.75" customHeight="1" x14ac:dyDescent="0.25">
      <c r="A11" s="81" t="s">
        <v>467</v>
      </c>
      <c r="B11" s="81"/>
      <c r="C11" s="89" t="s">
        <v>468</v>
      </c>
      <c r="D11" s="90" t="s">
        <v>456</v>
      </c>
      <c r="E11" s="90"/>
      <c r="F11" s="87" t="s">
        <v>466</v>
      </c>
      <c r="G11" s="279" t="s">
        <v>469</v>
      </c>
      <c r="H11" s="279"/>
      <c r="I11" s="279"/>
      <c r="J11" s="279"/>
      <c r="K11" s="279"/>
    </row>
    <row r="12" spans="1:11" s="82" customFormat="1" ht="18.75" customHeight="1" x14ac:dyDescent="0.25">
      <c r="A12" s="81" t="s">
        <v>470</v>
      </c>
      <c r="B12" s="81"/>
      <c r="C12" s="89" t="s">
        <v>471</v>
      </c>
      <c r="D12" s="90" t="s">
        <v>534</v>
      </c>
      <c r="E12" s="90"/>
      <c r="F12" s="87" t="s">
        <v>466</v>
      </c>
      <c r="G12" s="271">
        <v>64298416</v>
      </c>
      <c r="H12" s="271"/>
      <c r="I12" s="271"/>
      <c r="J12" s="271"/>
      <c r="K12" s="271"/>
    </row>
    <row r="13" spans="1:11" s="82" customFormat="1" ht="27" customHeight="1" x14ac:dyDescent="0.25">
      <c r="A13" s="91" t="s">
        <v>472</v>
      </c>
      <c r="B13" s="91"/>
      <c r="C13" s="92" t="s">
        <v>473</v>
      </c>
      <c r="D13" s="301" t="s">
        <v>538</v>
      </c>
      <c r="E13" s="301"/>
      <c r="G13" s="280"/>
      <c r="H13" s="280"/>
      <c r="I13" s="280"/>
      <c r="J13" s="280"/>
      <c r="K13" s="280"/>
    </row>
    <row r="14" spans="1:11" s="82" customFormat="1" ht="25.5" customHeight="1" x14ac:dyDescent="0.25">
      <c r="A14" s="94" t="s">
        <v>474</v>
      </c>
      <c r="B14" s="94"/>
      <c r="C14" s="95" t="s">
        <v>475</v>
      </c>
      <c r="D14" s="281" t="s">
        <v>490</v>
      </c>
      <c r="E14" s="281"/>
      <c r="F14" s="96"/>
      <c r="G14" s="282"/>
      <c r="H14" s="282"/>
      <c r="I14" s="282"/>
      <c r="J14" s="282"/>
      <c r="K14" s="282"/>
    </row>
    <row r="15" spans="1:11" s="82" customFormat="1" ht="15.75" x14ac:dyDescent="0.25">
      <c r="A15" s="81"/>
      <c r="B15" s="81"/>
      <c r="C15" s="81"/>
      <c r="D15" s="81"/>
      <c r="E15" s="81"/>
      <c r="F15" s="87" t="s">
        <v>476</v>
      </c>
      <c r="G15" s="271"/>
      <c r="H15" s="271"/>
      <c r="I15" s="271"/>
      <c r="J15" s="271"/>
      <c r="K15" s="271"/>
    </row>
    <row r="16" spans="1:11" s="82" customFormat="1" ht="15.75" x14ac:dyDescent="0.25">
      <c r="A16" s="81"/>
      <c r="B16" s="81"/>
      <c r="C16" s="81"/>
      <c r="D16" s="81"/>
      <c r="E16" s="81"/>
      <c r="F16" s="87" t="s">
        <v>477</v>
      </c>
      <c r="G16" s="302" t="s">
        <v>539</v>
      </c>
      <c r="H16" s="302"/>
      <c r="I16" s="302"/>
      <c r="J16" s="302"/>
      <c r="K16" s="302"/>
    </row>
    <row r="17" spans="1:11" s="82" customFormat="1" ht="16.5" thickBot="1" x14ac:dyDescent="0.3">
      <c r="A17" s="81"/>
      <c r="B17" s="81"/>
      <c r="C17" s="81"/>
      <c r="D17" s="81"/>
      <c r="E17" s="81"/>
      <c r="F17" s="97"/>
      <c r="G17" s="302"/>
      <c r="H17" s="302"/>
      <c r="I17" s="302"/>
      <c r="J17" s="302"/>
      <c r="K17" s="302"/>
    </row>
    <row r="18" spans="1:11" s="82" customFormat="1" ht="16.5" thickBot="1" x14ac:dyDescent="0.3">
      <c r="A18" s="81"/>
      <c r="B18" s="81"/>
      <c r="C18" s="81"/>
      <c r="D18" s="81"/>
      <c r="E18" s="81"/>
      <c r="F18" s="98" t="s">
        <v>479</v>
      </c>
      <c r="G18" s="303">
        <v>43026</v>
      </c>
      <c r="H18" s="303"/>
      <c r="I18" s="303"/>
      <c r="J18" s="303"/>
      <c r="K18" s="303"/>
    </row>
    <row r="19" spans="1:11" s="82" customFormat="1" ht="15.75" x14ac:dyDescent="0.25">
      <c r="A19" s="81"/>
      <c r="B19" s="81"/>
      <c r="C19" s="81"/>
      <c r="D19" s="81"/>
      <c r="E19" s="81"/>
      <c r="F19" s="87" t="s">
        <v>480</v>
      </c>
      <c r="G19" s="271"/>
      <c r="H19" s="271"/>
      <c r="I19" s="271"/>
      <c r="J19" s="271"/>
      <c r="K19" s="271"/>
    </row>
    <row r="20" spans="1:11" s="82" customFormat="1" ht="16.5" thickBot="1" x14ac:dyDescent="0.3">
      <c r="A20" s="81"/>
      <c r="B20" s="81"/>
      <c r="C20" s="81"/>
      <c r="D20" s="81"/>
      <c r="E20" s="81"/>
      <c r="F20" s="81"/>
      <c r="G20" s="100"/>
      <c r="H20" s="100"/>
      <c r="I20" s="101"/>
      <c r="J20" s="101"/>
      <c r="K20" s="101"/>
    </row>
    <row r="21" spans="1:11" s="82" customFormat="1" ht="24.75" customHeight="1" x14ac:dyDescent="0.25">
      <c r="A21" s="81"/>
      <c r="B21" s="81"/>
      <c r="C21" s="81"/>
      <c r="D21" s="272" t="s">
        <v>481</v>
      </c>
      <c r="E21" s="272" t="s">
        <v>482</v>
      </c>
      <c r="F21" s="102"/>
      <c r="G21" s="274" t="s">
        <v>483</v>
      </c>
      <c r="H21" s="274"/>
      <c r="I21" s="274"/>
      <c r="J21" s="274"/>
      <c r="K21" s="274"/>
    </row>
    <row r="22" spans="1:11" s="82" customFormat="1" ht="16.5" thickBot="1" x14ac:dyDescent="0.3">
      <c r="A22" s="81"/>
      <c r="B22" s="81"/>
      <c r="C22" s="81"/>
      <c r="D22" s="273"/>
      <c r="E22" s="273"/>
      <c r="F22" s="102"/>
      <c r="G22" s="103" t="s">
        <v>484</v>
      </c>
      <c r="H22" s="103" t="s">
        <v>485</v>
      </c>
      <c r="I22" s="101"/>
      <c r="J22" s="101"/>
      <c r="K22" s="103" t="s">
        <v>485</v>
      </c>
    </row>
    <row r="23" spans="1:11" s="82" customFormat="1" ht="16.5" thickBot="1" x14ac:dyDescent="0.3">
      <c r="A23" s="81"/>
      <c r="B23" s="81"/>
      <c r="C23" s="81"/>
      <c r="D23" s="104">
        <v>1</v>
      </c>
      <c r="E23" s="136">
        <v>43080</v>
      </c>
      <c r="F23" s="137"/>
      <c r="G23" s="138">
        <v>43026</v>
      </c>
      <c r="H23" s="138">
        <v>42093</v>
      </c>
      <c r="I23" s="139"/>
      <c r="J23" s="139"/>
      <c r="K23" s="138">
        <v>43080</v>
      </c>
    </row>
    <row r="24" spans="1:11" s="82" customFormat="1" ht="15.75" x14ac:dyDescent="0.25">
      <c r="A24" s="81"/>
      <c r="B24" s="81"/>
      <c r="C24" s="81"/>
      <c r="D24" s="81"/>
      <c r="E24" s="81"/>
      <c r="F24" s="81"/>
      <c r="G24" s="81"/>
      <c r="H24" s="81"/>
    </row>
    <row r="25" spans="1:11" s="91" customFormat="1" ht="15.75" x14ac:dyDescent="0.25">
      <c r="A25" s="277" t="s">
        <v>486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  <row r="26" spans="1:11" s="91" customFormat="1" ht="15.75" x14ac:dyDescent="0.25">
      <c r="A26" s="275" t="s">
        <v>487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 s="107" customFormat="1" ht="15.75" x14ac:dyDescent="0.25">
      <c r="A27" s="106"/>
      <c r="B27" s="106"/>
      <c r="C27" s="106"/>
      <c r="D27" s="106"/>
      <c r="E27" s="106"/>
      <c r="F27" s="106"/>
      <c r="G27" s="106"/>
      <c r="H27" s="106"/>
    </row>
    <row r="28" spans="1:11" s="91" customFormat="1" ht="15.75" x14ac:dyDescent="0.25">
      <c r="A28" s="108" t="s">
        <v>488</v>
      </c>
      <c r="B28" s="108"/>
      <c r="C28" s="108"/>
      <c r="D28" s="108"/>
      <c r="E28" s="108"/>
      <c r="F28" s="108"/>
      <c r="G28" s="109">
        <f>K264/1000</f>
        <v>94.99</v>
      </c>
      <c r="H28" s="108" t="s">
        <v>489</v>
      </c>
      <c r="K28" s="91" t="s">
        <v>489</v>
      </c>
    </row>
    <row r="29" spans="1:11" s="77" customFormat="1" hidden="1" x14ac:dyDescent="0.25">
      <c r="D29" s="78"/>
      <c r="F29" s="39"/>
      <c r="G29" s="48"/>
      <c r="K29" s="7"/>
    </row>
    <row r="30" spans="1:11" s="10" customFormat="1" ht="30.75" hidden="1" customHeight="1" x14ac:dyDescent="0.3">
      <c r="D30" s="10" t="s">
        <v>400</v>
      </c>
      <c r="F30" s="13"/>
      <c r="G30" s="46"/>
      <c r="I30" s="11"/>
      <c r="J30" s="11"/>
      <c r="K30" s="11" t="s">
        <v>458</v>
      </c>
    </row>
    <row r="31" spans="1:11" s="10" customFormat="1" ht="18.75" hidden="1" x14ac:dyDescent="0.3">
      <c r="D31" s="10" t="s">
        <v>534</v>
      </c>
      <c r="F31" s="13"/>
      <c r="G31" s="46"/>
      <c r="I31" s="11"/>
      <c r="J31" s="11"/>
      <c r="K31" s="11" t="s">
        <v>398</v>
      </c>
    </row>
    <row r="32" spans="1:11" s="10" customFormat="1" ht="18.75" hidden="1" x14ac:dyDescent="0.3">
      <c r="F32" s="13"/>
      <c r="G32" s="46"/>
      <c r="I32" s="11"/>
      <c r="J32" s="11"/>
      <c r="K32" s="11" t="s">
        <v>456</v>
      </c>
    </row>
    <row r="33" spans="1:12" s="10" customFormat="1" ht="18.75" hidden="1" x14ac:dyDescent="0.3">
      <c r="D33" s="10" t="s">
        <v>535</v>
      </c>
      <c r="E33" s="11"/>
      <c r="F33" s="13"/>
      <c r="G33" s="46"/>
      <c r="I33" s="11"/>
      <c r="J33" s="11"/>
      <c r="K33" s="11" t="s">
        <v>399</v>
      </c>
    </row>
    <row r="34" spans="1:12" s="12" customFormat="1" ht="18.75" hidden="1" x14ac:dyDescent="0.3">
      <c r="G34" s="49"/>
      <c r="K34" s="10"/>
    </row>
    <row r="35" spans="1:12" s="10" customFormat="1" ht="18.75" hidden="1" x14ac:dyDescent="0.3">
      <c r="D35" s="10" t="s">
        <v>401</v>
      </c>
      <c r="F35" s="58"/>
      <c r="G35" s="47"/>
      <c r="H35" s="14"/>
      <c r="I35" s="14"/>
      <c r="J35" s="14"/>
      <c r="K35" s="11" t="s">
        <v>401</v>
      </c>
    </row>
    <row r="36" spans="1:12" s="12" customFormat="1" ht="18.75" hidden="1" x14ac:dyDescent="0.3">
      <c r="G36" s="49"/>
      <c r="K36" s="10"/>
    </row>
    <row r="37" spans="1:12" s="10" customFormat="1" ht="18.75" hidden="1" x14ac:dyDescent="0.3">
      <c r="D37" s="10" t="s">
        <v>536</v>
      </c>
      <c r="F37" s="58"/>
      <c r="G37" s="47"/>
      <c r="H37" s="14"/>
      <c r="I37" s="14"/>
      <c r="J37" s="14"/>
      <c r="K37" s="11" t="s">
        <v>537</v>
      </c>
    </row>
    <row r="38" spans="1:12" s="15" customFormat="1" ht="18.75" hidden="1" x14ac:dyDescent="0.2">
      <c r="C38" s="16"/>
      <c r="E38" s="17"/>
      <c r="F38" s="59"/>
      <c r="G38" s="50"/>
      <c r="H38" s="17"/>
      <c r="K38" s="18"/>
    </row>
    <row r="39" spans="1:12" s="15" customFormat="1" ht="18.75" hidden="1" x14ac:dyDescent="0.3">
      <c r="C39" s="16"/>
      <c r="E39" s="17"/>
      <c r="F39" s="58"/>
      <c r="G39" s="47"/>
      <c r="H39" s="17"/>
      <c r="K39" s="18"/>
    </row>
    <row r="40" spans="1:12" ht="12.75" hidden="1" customHeight="1" x14ac:dyDescent="0.3">
      <c r="D40" s="8"/>
      <c r="F40" s="58"/>
      <c r="G40" s="47"/>
      <c r="K40" s="19"/>
    </row>
    <row r="41" spans="1:12" s="3" customFormat="1" ht="13.9" hidden="1" customHeight="1" x14ac:dyDescent="0.2">
      <c r="A41" s="269" t="s">
        <v>402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0"/>
    </row>
    <row r="42" spans="1:12" s="3" customFormat="1" ht="12.75" hidden="1" customHeight="1" x14ac:dyDescent="0.2">
      <c r="A42" s="270" t="s">
        <v>403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4"/>
    </row>
    <row r="43" spans="1:12" s="3" customFormat="1" ht="44.45" hidden="1" customHeight="1" x14ac:dyDescent="0.2">
      <c r="A43" s="269" t="s">
        <v>459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</row>
    <row r="44" spans="1:12" s="3" customFormat="1" ht="12.75" hidden="1" customHeight="1" x14ac:dyDescent="0.2">
      <c r="A44" s="264" t="s">
        <v>404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4"/>
    </row>
    <row r="45" spans="1:12" s="3" customFormat="1" ht="12.75" hidden="1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"/>
    </row>
    <row r="46" spans="1:12" s="3" customFormat="1" ht="51" hidden="1" customHeight="1" x14ac:dyDescent="0.2">
      <c r="A46" s="45"/>
      <c r="B46" s="45"/>
      <c r="C46" s="265" t="s">
        <v>445</v>
      </c>
      <c r="D46" s="265"/>
      <c r="E46" s="265"/>
      <c r="F46" s="265"/>
      <c r="G46" s="265"/>
      <c r="H46" s="45"/>
      <c r="I46" s="45"/>
      <c r="J46" s="45"/>
      <c r="K46" s="45"/>
      <c r="L46" s="4"/>
    </row>
    <row r="47" spans="1:12" s="23" customFormat="1" ht="41.25" hidden="1" customHeight="1" x14ac:dyDescent="0.2">
      <c r="A47" s="21"/>
      <c r="B47" s="21"/>
      <c r="C47" s="265" t="s">
        <v>446</v>
      </c>
      <c r="D47" s="265"/>
      <c r="E47" s="265"/>
      <c r="F47" s="265"/>
      <c r="G47" s="265"/>
      <c r="H47" s="265"/>
      <c r="I47" s="21"/>
      <c r="J47" s="21"/>
      <c r="K47" s="22"/>
    </row>
    <row r="48" spans="1:12" s="23" customFormat="1" ht="60.6" hidden="1" customHeight="1" x14ac:dyDescent="0.2">
      <c r="A48" s="21"/>
      <c r="B48" s="21"/>
      <c r="C48" s="265" t="s">
        <v>447</v>
      </c>
      <c r="D48" s="265"/>
      <c r="E48" s="265"/>
      <c r="F48" s="265"/>
      <c r="G48" s="265"/>
      <c r="H48" s="265"/>
      <c r="I48" s="21"/>
      <c r="J48" s="21"/>
      <c r="K48" s="22"/>
    </row>
    <row r="49" spans="1:12" s="23" customFormat="1" ht="39" hidden="1" customHeight="1" x14ac:dyDescent="0.2">
      <c r="A49" s="21"/>
      <c r="B49" s="21"/>
      <c r="C49" s="265" t="s">
        <v>59</v>
      </c>
      <c r="D49" s="265"/>
      <c r="E49" s="265"/>
      <c r="F49" s="265"/>
      <c r="G49" s="265"/>
      <c r="H49" s="265"/>
      <c r="I49" s="21"/>
      <c r="J49" s="21"/>
      <c r="K49" s="22"/>
    </row>
    <row r="50" spans="1:12" s="26" customFormat="1" ht="35.25" customHeight="1" x14ac:dyDescent="0.2">
      <c r="A50" s="24" t="s">
        <v>64</v>
      </c>
      <c r="B50" s="24" t="s">
        <v>63</v>
      </c>
      <c r="C50" s="24" t="s">
        <v>62</v>
      </c>
      <c r="D50" s="24" t="s">
        <v>367</v>
      </c>
      <c r="E50" s="24" t="s">
        <v>368</v>
      </c>
      <c r="F50" s="24" t="s">
        <v>58</v>
      </c>
      <c r="G50" s="24" t="s">
        <v>452</v>
      </c>
      <c r="H50" s="25" t="s">
        <v>369</v>
      </c>
      <c r="I50" s="24" t="s">
        <v>57</v>
      </c>
      <c r="J50" s="24" t="s">
        <v>405</v>
      </c>
      <c r="K50" s="24" t="s">
        <v>453</v>
      </c>
    </row>
    <row r="51" spans="1:12" s="9" customFormat="1" ht="12.75" x14ac:dyDescent="0.2">
      <c r="A51" s="24">
        <v>1</v>
      </c>
      <c r="B51" s="27">
        <v>2</v>
      </c>
      <c r="C51" s="24">
        <v>2</v>
      </c>
      <c r="D51" s="27">
        <v>3</v>
      </c>
      <c r="E51" s="24">
        <v>4</v>
      </c>
      <c r="F51" s="27">
        <v>5</v>
      </c>
      <c r="G51" s="27">
        <v>6</v>
      </c>
      <c r="H51" s="24">
        <v>7</v>
      </c>
      <c r="I51" s="27">
        <v>8</v>
      </c>
      <c r="J51" s="24">
        <v>9</v>
      </c>
      <c r="K51" s="27">
        <v>7</v>
      </c>
    </row>
    <row r="52" spans="1:12" s="65" customFormat="1" ht="38.25" x14ac:dyDescent="0.2">
      <c r="A52" s="61">
        <v>1</v>
      </c>
      <c r="B52" s="62">
        <v>1</v>
      </c>
      <c r="C52" s="61" t="s">
        <v>370</v>
      </c>
      <c r="D52" s="69" t="s">
        <v>371</v>
      </c>
      <c r="E52" s="61" t="s">
        <v>112</v>
      </c>
      <c r="F52" s="63">
        <v>1</v>
      </c>
      <c r="G52" s="73">
        <v>1613.12</v>
      </c>
      <c r="H52" s="64">
        <v>666.58</v>
      </c>
      <c r="I52" s="64">
        <v>1</v>
      </c>
      <c r="J52" s="74">
        <v>1</v>
      </c>
      <c r="K52" s="73">
        <f>G52*F52</f>
        <v>1613.12</v>
      </c>
    </row>
    <row r="53" spans="1:12" s="67" customFormat="1" ht="38.25" x14ac:dyDescent="0.2">
      <c r="A53" s="61">
        <v>2</v>
      </c>
      <c r="B53" s="62">
        <v>2</v>
      </c>
      <c r="C53" s="61" t="s">
        <v>113</v>
      </c>
      <c r="D53" s="69" t="s">
        <v>114</v>
      </c>
      <c r="E53" s="61" t="s">
        <v>115</v>
      </c>
      <c r="F53" s="63">
        <v>6</v>
      </c>
      <c r="G53" s="73">
        <v>62.32</v>
      </c>
      <c r="H53" s="64">
        <v>25.75</v>
      </c>
      <c r="I53" s="64">
        <v>1</v>
      </c>
      <c r="J53" s="74">
        <v>6</v>
      </c>
      <c r="K53" s="73">
        <f t="shared" ref="K53:K116" si="0">G53*F53</f>
        <v>373.92</v>
      </c>
      <c r="L53" s="66">
        <v>309</v>
      </c>
    </row>
    <row r="54" spans="1:12" s="65" customFormat="1" ht="38.25" x14ac:dyDescent="0.2">
      <c r="A54" s="61">
        <v>3</v>
      </c>
      <c r="B54" s="62">
        <v>3</v>
      </c>
      <c r="C54" s="61" t="s">
        <v>116</v>
      </c>
      <c r="D54" s="69" t="s">
        <v>117</v>
      </c>
      <c r="E54" s="61" t="s">
        <v>115</v>
      </c>
      <c r="F54" s="63">
        <v>1</v>
      </c>
      <c r="G54" s="73">
        <v>157.35</v>
      </c>
      <c r="H54" s="64">
        <v>65.02</v>
      </c>
      <c r="I54" s="64">
        <v>1</v>
      </c>
      <c r="J54" s="74">
        <v>1</v>
      </c>
      <c r="K54" s="73">
        <f t="shared" si="0"/>
        <v>157.35</v>
      </c>
    </row>
    <row r="55" spans="1:12" s="67" customFormat="1" ht="38.25" x14ac:dyDescent="0.2">
      <c r="A55" s="61">
        <v>4</v>
      </c>
      <c r="B55" s="62">
        <v>4</v>
      </c>
      <c r="C55" s="61" t="s">
        <v>118</v>
      </c>
      <c r="D55" s="69" t="s">
        <v>119</v>
      </c>
      <c r="E55" s="61" t="s">
        <v>115</v>
      </c>
      <c r="F55" s="63">
        <v>3</v>
      </c>
      <c r="G55" s="73">
        <v>130.19999999999999</v>
      </c>
      <c r="H55" s="64">
        <v>53.8</v>
      </c>
      <c r="I55" s="64">
        <v>1</v>
      </c>
      <c r="J55" s="74">
        <v>3</v>
      </c>
      <c r="K55" s="73">
        <f t="shared" si="0"/>
        <v>390.59999999999997</v>
      </c>
      <c r="L55" s="66">
        <v>322.79999999999995</v>
      </c>
    </row>
    <row r="56" spans="1:12" s="65" customFormat="1" ht="63.75" hidden="1" x14ac:dyDescent="0.2">
      <c r="A56" s="61">
        <v>5</v>
      </c>
      <c r="B56" s="62">
        <v>5</v>
      </c>
      <c r="C56" s="61" t="s">
        <v>120</v>
      </c>
      <c r="D56" s="69" t="s">
        <v>121</v>
      </c>
      <c r="E56" s="61" t="s">
        <v>115</v>
      </c>
      <c r="F56" s="63"/>
      <c r="G56" s="73">
        <v>1284.76</v>
      </c>
      <c r="H56" s="64">
        <v>642.38</v>
      </c>
      <c r="I56" s="64">
        <v>1</v>
      </c>
      <c r="J56" s="74">
        <v>0</v>
      </c>
      <c r="K56" s="73">
        <f t="shared" si="0"/>
        <v>0</v>
      </c>
    </row>
    <row r="57" spans="1:12" s="67" customFormat="1" ht="38.25" hidden="1" x14ac:dyDescent="0.2">
      <c r="A57" s="61">
        <v>6</v>
      </c>
      <c r="B57" s="62">
        <v>6</v>
      </c>
      <c r="C57" s="61" t="s">
        <v>122</v>
      </c>
      <c r="D57" s="69" t="s">
        <v>123</v>
      </c>
      <c r="E57" s="61" t="s">
        <v>115</v>
      </c>
      <c r="F57" s="63"/>
      <c r="G57" s="73">
        <v>24868</v>
      </c>
      <c r="H57" s="64">
        <v>12434</v>
      </c>
      <c r="I57" s="64">
        <v>1</v>
      </c>
      <c r="J57" s="74">
        <v>0</v>
      </c>
      <c r="K57" s="73">
        <f t="shared" si="0"/>
        <v>0</v>
      </c>
      <c r="L57" s="66">
        <v>0</v>
      </c>
    </row>
    <row r="58" spans="1:12" s="65" customFormat="1" ht="38.25" x14ac:dyDescent="0.2">
      <c r="A58" s="61">
        <v>5</v>
      </c>
      <c r="B58" s="62">
        <v>7</v>
      </c>
      <c r="C58" s="61" t="s">
        <v>124</v>
      </c>
      <c r="D58" s="69" t="s">
        <v>125</v>
      </c>
      <c r="E58" s="61" t="s">
        <v>115</v>
      </c>
      <c r="F58" s="63">
        <v>2</v>
      </c>
      <c r="G58" s="73">
        <v>164.25</v>
      </c>
      <c r="H58" s="64">
        <v>67.87</v>
      </c>
      <c r="I58" s="64">
        <v>1</v>
      </c>
      <c r="J58" s="74">
        <v>2</v>
      </c>
      <c r="K58" s="73">
        <f t="shared" si="0"/>
        <v>328.5</v>
      </c>
    </row>
    <row r="59" spans="1:12" s="67" customFormat="1" ht="25.5" x14ac:dyDescent="0.2">
      <c r="A59" s="61">
        <v>6</v>
      </c>
      <c r="B59" s="62">
        <v>8</v>
      </c>
      <c r="C59" s="61" t="s">
        <v>126</v>
      </c>
      <c r="D59" s="69" t="s">
        <v>127</v>
      </c>
      <c r="E59" s="61" t="s">
        <v>112</v>
      </c>
      <c r="F59" s="63">
        <v>1</v>
      </c>
      <c r="G59" s="73">
        <v>961.2</v>
      </c>
      <c r="H59" s="64">
        <v>397.19</v>
      </c>
      <c r="I59" s="64">
        <v>1</v>
      </c>
      <c r="J59" s="74">
        <v>1</v>
      </c>
      <c r="K59" s="73">
        <f t="shared" si="0"/>
        <v>961.2</v>
      </c>
      <c r="L59" s="66">
        <v>794.38</v>
      </c>
    </row>
    <row r="60" spans="1:12" s="65" customFormat="1" ht="38.25" hidden="1" x14ac:dyDescent="0.2">
      <c r="A60" s="61">
        <v>9</v>
      </c>
      <c r="B60" s="62">
        <v>9</v>
      </c>
      <c r="C60" s="61" t="s">
        <v>128</v>
      </c>
      <c r="D60" s="69" t="s">
        <v>129</v>
      </c>
      <c r="E60" s="61" t="s">
        <v>115</v>
      </c>
      <c r="F60" s="63"/>
      <c r="G60" s="73">
        <v>51</v>
      </c>
      <c r="H60" s="64">
        <v>25.5</v>
      </c>
      <c r="I60" s="64">
        <v>1</v>
      </c>
      <c r="J60" s="74">
        <v>0</v>
      </c>
      <c r="K60" s="73">
        <f t="shared" si="0"/>
        <v>0</v>
      </c>
    </row>
    <row r="61" spans="1:12" s="67" customFormat="1" ht="38.25" hidden="1" x14ac:dyDescent="0.2">
      <c r="A61" s="61">
        <v>10</v>
      </c>
      <c r="B61" s="62">
        <v>10</v>
      </c>
      <c r="C61" s="61" t="s">
        <v>130</v>
      </c>
      <c r="D61" s="69" t="s">
        <v>131</v>
      </c>
      <c r="E61" s="61" t="s">
        <v>115</v>
      </c>
      <c r="F61" s="63"/>
      <c r="G61" s="73">
        <v>130.04</v>
      </c>
      <c r="H61" s="64">
        <v>65.02</v>
      </c>
      <c r="I61" s="64">
        <v>1</v>
      </c>
      <c r="J61" s="74">
        <v>0</v>
      </c>
      <c r="K61" s="73">
        <f t="shared" si="0"/>
        <v>0</v>
      </c>
    </row>
    <row r="62" spans="1:12" s="67" customFormat="1" ht="38.25" x14ac:dyDescent="0.2">
      <c r="A62" s="61">
        <v>7</v>
      </c>
      <c r="B62" s="62">
        <v>11</v>
      </c>
      <c r="C62" s="61" t="s">
        <v>132</v>
      </c>
      <c r="D62" s="69" t="s">
        <v>133</v>
      </c>
      <c r="E62" s="61" t="s">
        <v>115</v>
      </c>
      <c r="F62" s="63">
        <v>2</v>
      </c>
      <c r="G62" s="73">
        <v>157.35</v>
      </c>
      <c r="H62" s="64">
        <v>65.02</v>
      </c>
      <c r="I62" s="64">
        <v>1</v>
      </c>
      <c r="J62" s="74">
        <v>2</v>
      </c>
      <c r="K62" s="73">
        <f t="shared" si="0"/>
        <v>314.7</v>
      </c>
    </row>
    <row r="63" spans="1:12" s="65" customFormat="1" ht="38.25" hidden="1" x14ac:dyDescent="0.2">
      <c r="A63" s="61">
        <v>8</v>
      </c>
      <c r="B63" s="62">
        <v>12</v>
      </c>
      <c r="C63" s="61" t="s">
        <v>134</v>
      </c>
      <c r="D63" s="69" t="s">
        <v>135</v>
      </c>
      <c r="E63" s="61" t="s">
        <v>115</v>
      </c>
      <c r="F63" s="63"/>
      <c r="G63" s="73">
        <v>1237.1400000000001</v>
      </c>
      <c r="H63" s="64">
        <v>618.57000000000005</v>
      </c>
      <c r="I63" s="64">
        <v>1</v>
      </c>
      <c r="J63" s="74">
        <v>0</v>
      </c>
      <c r="K63" s="73">
        <f t="shared" si="0"/>
        <v>0</v>
      </c>
    </row>
    <row r="64" spans="1:12" s="67" customFormat="1" ht="25.5" hidden="1" x14ac:dyDescent="0.2">
      <c r="A64" s="61">
        <v>13</v>
      </c>
      <c r="B64" s="62">
        <v>13</v>
      </c>
      <c r="C64" s="61" t="s">
        <v>136</v>
      </c>
      <c r="D64" s="69" t="s">
        <v>137</v>
      </c>
      <c r="E64" s="61" t="s">
        <v>115</v>
      </c>
      <c r="F64" s="63"/>
      <c r="G64" s="73">
        <v>6637.4</v>
      </c>
      <c r="H64" s="64">
        <v>3318.7</v>
      </c>
      <c r="I64" s="64">
        <v>1</v>
      </c>
      <c r="J64" s="74">
        <v>0</v>
      </c>
      <c r="K64" s="73">
        <f t="shared" si="0"/>
        <v>0</v>
      </c>
      <c r="L64" s="66">
        <v>0</v>
      </c>
    </row>
    <row r="65" spans="1:12" s="65" customFormat="1" ht="38.25" x14ac:dyDescent="0.2">
      <c r="A65" s="61">
        <v>8</v>
      </c>
      <c r="B65" s="62">
        <v>14</v>
      </c>
      <c r="C65" s="61" t="s">
        <v>138</v>
      </c>
      <c r="D65" s="69" t="s">
        <v>139</v>
      </c>
      <c r="E65" s="61" t="s">
        <v>115</v>
      </c>
      <c r="F65" s="63">
        <v>1</v>
      </c>
      <c r="G65" s="73">
        <v>1415</v>
      </c>
      <c r="H65" s="64">
        <v>584.71</v>
      </c>
      <c r="I65" s="64">
        <v>1</v>
      </c>
      <c r="J65" s="74">
        <v>1</v>
      </c>
      <c r="K65" s="73">
        <f t="shared" si="0"/>
        <v>1415</v>
      </c>
    </row>
    <row r="66" spans="1:12" s="67" customFormat="1" ht="25.5" hidden="1" x14ac:dyDescent="0.2">
      <c r="A66" s="61">
        <v>15</v>
      </c>
      <c r="B66" s="62">
        <v>15</v>
      </c>
      <c r="C66" s="61" t="s">
        <v>140</v>
      </c>
      <c r="D66" s="69" t="s">
        <v>141</v>
      </c>
      <c r="E66" s="61" t="s">
        <v>115</v>
      </c>
      <c r="F66" s="63"/>
      <c r="G66" s="73">
        <v>10498.44</v>
      </c>
      <c r="H66" s="64">
        <v>5249.22</v>
      </c>
      <c r="I66" s="64">
        <v>1</v>
      </c>
      <c r="J66" s="74">
        <v>0</v>
      </c>
      <c r="K66" s="73">
        <f t="shared" si="0"/>
        <v>0</v>
      </c>
      <c r="L66" s="66">
        <v>0</v>
      </c>
    </row>
    <row r="67" spans="1:12" s="65" customFormat="1" ht="25.5" x14ac:dyDescent="0.2">
      <c r="A67" s="61">
        <v>9</v>
      </c>
      <c r="B67" s="62">
        <v>16</v>
      </c>
      <c r="C67" s="61" t="s">
        <v>142</v>
      </c>
      <c r="D67" s="69" t="s">
        <v>143</v>
      </c>
      <c r="E67" s="61" t="s">
        <v>115</v>
      </c>
      <c r="F67" s="63">
        <v>4</v>
      </c>
      <c r="G67" s="73">
        <v>116.28</v>
      </c>
      <c r="H67" s="64">
        <v>48.05</v>
      </c>
      <c r="I67" s="64">
        <v>1</v>
      </c>
      <c r="J67" s="74">
        <v>4</v>
      </c>
      <c r="K67" s="73">
        <f t="shared" si="0"/>
        <v>465.12</v>
      </c>
    </row>
    <row r="68" spans="1:12" s="67" customFormat="1" ht="38.25" x14ac:dyDescent="0.2">
      <c r="A68" s="61">
        <v>10</v>
      </c>
      <c r="B68" s="62">
        <v>17</v>
      </c>
      <c r="C68" s="61" t="s">
        <v>144</v>
      </c>
      <c r="D68" s="69" t="s">
        <v>145</v>
      </c>
      <c r="E68" s="61" t="s">
        <v>115</v>
      </c>
      <c r="F68" s="63">
        <v>16</v>
      </c>
      <c r="G68" s="73">
        <v>268.66000000000003</v>
      </c>
      <c r="H68" s="64">
        <v>28.37</v>
      </c>
      <c r="I68" s="64">
        <v>1</v>
      </c>
      <c r="J68" s="74">
        <v>16</v>
      </c>
      <c r="K68" s="73">
        <f t="shared" si="0"/>
        <v>4298.5600000000004</v>
      </c>
    </row>
    <row r="69" spans="1:12" s="65" customFormat="1" ht="25.5" hidden="1" x14ac:dyDescent="0.2">
      <c r="A69" s="61">
        <v>18</v>
      </c>
      <c r="B69" s="62">
        <v>18</v>
      </c>
      <c r="C69" s="61" t="s">
        <v>146</v>
      </c>
      <c r="D69" s="69" t="s">
        <v>147</v>
      </c>
      <c r="E69" s="61" t="s">
        <v>115</v>
      </c>
      <c r="F69" s="63"/>
      <c r="G69" s="73">
        <v>162.12</v>
      </c>
      <c r="H69" s="64">
        <v>81.06</v>
      </c>
      <c r="I69" s="64">
        <v>1</v>
      </c>
      <c r="J69" s="74">
        <v>0</v>
      </c>
      <c r="K69" s="73">
        <f t="shared" si="0"/>
        <v>0</v>
      </c>
    </row>
    <row r="70" spans="1:12" s="67" customFormat="1" ht="38.25" x14ac:dyDescent="0.2">
      <c r="A70" s="61">
        <v>11</v>
      </c>
      <c r="B70" s="62">
        <v>19</v>
      </c>
      <c r="C70" s="61" t="s">
        <v>148</v>
      </c>
      <c r="D70" s="69" t="s">
        <v>149</v>
      </c>
      <c r="E70" s="61" t="s">
        <v>112</v>
      </c>
      <c r="F70" s="63">
        <v>1</v>
      </c>
      <c r="G70" s="73">
        <v>6280.41</v>
      </c>
      <c r="H70" s="64">
        <v>2595.21</v>
      </c>
      <c r="I70" s="64">
        <v>1</v>
      </c>
      <c r="J70" s="74">
        <v>1</v>
      </c>
      <c r="K70" s="73">
        <f t="shared" si="0"/>
        <v>6280.41</v>
      </c>
    </row>
    <row r="71" spans="1:12" s="65" customFormat="1" ht="38.25" hidden="1" x14ac:dyDescent="0.2">
      <c r="A71" s="61">
        <v>20</v>
      </c>
      <c r="B71" s="62">
        <v>20</v>
      </c>
      <c r="C71" s="61" t="s">
        <v>150</v>
      </c>
      <c r="D71" s="69" t="s">
        <v>151</v>
      </c>
      <c r="E71" s="61" t="s">
        <v>115</v>
      </c>
      <c r="F71" s="63"/>
      <c r="G71" s="73">
        <v>413.38</v>
      </c>
      <c r="H71" s="64">
        <v>206.69</v>
      </c>
      <c r="I71" s="64">
        <v>1</v>
      </c>
      <c r="J71" s="74">
        <v>0</v>
      </c>
      <c r="K71" s="73">
        <f t="shared" si="0"/>
        <v>0</v>
      </c>
    </row>
    <row r="72" spans="1:12" s="67" customFormat="1" ht="25.5" hidden="1" x14ac:dyDescent="0.2">
      <c r="A72" s="61">
        <v>21</v>
      </c>
      <c r="B72" s="62">
        <v>21</v>
      </c>
      <c r="C72" s="61" t="s">
        <v>152</v>
      </c>
      <c r="D72" s="69" t="s">
        <v>153</v>
      </c>
      <c r="E72" s="61" t="s">
        <v>115</v>
      </c>
      <c r="F72" s="63"/>
      <c r="G72" s="73">
        <v>2232.5</v>
      </c>
      <c r="H72" s="64">
        <v>1116.25</v>
      </c>
      <c r="I72" s="64">
        <v>1</v>
      </c>
      <c r="J72" s="74">
        <v>0</v>
      </c>
      <c r="K72" s="73">
        <f t="shared" si="0"/>
        <v>0</v>
      </c>
      <c r="L72" s="66">
        <v>0</v>
      </c>
    </row>
    <row r="73" spans="1:12" s="65" customFormat="1" ht="38.25" hidden="1" x14ac:dyDescent="0.2">
      <c r="A73" s="61">
        <v>22</v>
      </c>
      <c r="B73" s="62">
        <v>22</v>
      </c>
      <c r="C73" s="61" t="s">
        <v>154</v>
      </c>
      <c r="D73" s="69" t="s">
        <v>224</v>
      </c>
      <c r="E73" s="61" t="s">
        <v>225</v>
      </c>
      <c r="F73" s="63"/>
      <c r="G73" s="73">
        <v>497.88</v>
      </c>
      <c r="H73" s="64">
        <v>248.94</v>
      </c>
      <c r="I73" s="64">
        <v>1</v>
      </c>
      <c r="J73" s="74">
        <v>0</v>
      </c>
      <c r="K73" s="73">
        <f t="shared" si="0"/>
        <v>0</v>
      </c>
    </row>
    <row r="74" spans="1:12" s="67" customFormat="1" ht="25.5" hidden="1" x14ac:dyDescent="0.2">
      <c r="A74" s="61">
        <v>23</v>
      </c>
      <c r="B74" s="62">
        <v>23</v>
      </c>
      <c r="C74" s="61" t="s">
        <v>226</v>
      </c>
      <c r="D74" s="69" t="s">
        <v>227</v>
      </c>
      <c r="E74" s="61" t="s">
        <v>225</v>
      </c>
      <c r="F74" s="63"/>
      <c r="G74" s="73">
        <v>1430.38</v>
      </c>
      <c r="H74" s="64">
        <v>715.19</v>
      </c>
      <c r="I74" s="64">
        <v>1</v>
      </c>
      <c r="J74" s="74">
        <v>0</v>
      </c>
      <c r="K74" s="73">
        <f t="shared" si="0"/>
        <v>0</v>
      </c>
      <c r="L74" s="66">
        <v>0</v>
      </c>
    </row>
    <row r="75" spans="1:12" s="67" customFormat="1" ht="12.75" hidden="1" x14ac:dyDescent="0.2">
      <c r="A75" s="61">
        <v>24</v>
      </c>
      <c r="B75" s="62">
        <v>0</v>
      </c>
      <c r="C75" s="61" t="s">
        <v>56</v>
      </c>
      <c r="D75" s="69">
        <v>0</v>
      </c>
      <c r="E75" s="61" t="s">
        <v>230</v>
      </c>
      <c r="F75" s="63"/>
      <c r="G75" s="73">
        <v>0</v>
      </c>
      <c r="H75" s="64">
        <v>0</v>
      </c>
      <c r="I75" s="64">
        <v>1</v>
      </c>
      <c r="J75" s="74">
        <v>0</v>
      </c>
      <c r="K75" s="73">
        <f t="shared" si="0"/>
        <v>0</v>
      </c>
    </row>
    <row r="76" spans="1:12" s="65" customFormat="1" ht="38.25" hidden="1" x14ac:dyDescent="0.2">
      <c r="A76" s="61">
        <v>25</v>
      </c>
      <c r="B76" s="62">
        <v>24</v>
      </c>
      <c r="C76" s="61" t="s">
        <v>228</v>
      </c>
      <c r="D76" s="69" t="s">
        <v>229</v>
      </c>
      <c r="E76" s="61" t="s">
        <v>230</v>
      </c>
      <c r="F76" s="63"/>
      <c r="G76" s="73">
        <v>7840.06</v>
      </c>
      <c r="H76" s="64">
        <v>3920.03</v>
      </c>
      <c r="I76" s="64">
        <v>1</v>
      </c>
      <c r="J76" s="74">
        <v>0</v>
      </c>
      <c r="K76" s="73">
        <f t="shared" si="0"/>
        <v>0</v>
      </c>
    </row>
    <row r="77" spans="1:12" s="67" customFormat="1" ht="25.5" hidden="1" x14ac:dyDescent="0.2">
      <c r="A77" s="61">
        <v>26</v>
      </c>
      <c r="B77" s="62">
        <v>25</v>
      </c>
      <c r="C77" s="61" t="s">
        <v>231</v>
      </c>
      <c r="D77" s="69" t="s">
        <v>232</v>
      </c>
      <c r="E77" s="61" t="s">
        <v>230</v>
      </c>
      <c r="F77" s="63"/>
      <c r="G77" s="73">
        <v>33220.339999999997</v>
      </c>
      <c r="H77" s="64">
        <v>16610.169999999998</v>
      </c>
      <c r="I77" s="64">
        <v>1</v>
      </c>
      <c r="J77" s="74">
        <v>0</v>
      </c>
      <c r="K77" s="73">
        <f t="shared" si="0"/>
        <v>0</v>
      </c>
    </row>
    <row r="78" spans="1:12" s="67" customFormat="1" ht="38.25" hidden="1" x14ac:dyDescent="0.2">
      <c r="A78" s="61">
        <v>27</v>
      </c>
      <c r="B78" s="62">
        <v>26</v>
      </c>
      <c r="C78" s="61" t="s">
        <v>233</v>
      </c>
      <c r="D78" s="69" t="s">
        <v>234</v>
      </c>
      <c r="E78" s="61" t="s">
        <v>230</v>
      </c>
      <c r="F78" s="63"/>
      <c r="G78" s="73">
        <v>10329</v>
      </c>
      <c r="H78" s="64">
        <v>5164.5</v>
      </c>
      <c r="I78" s="64">
        <v>1</v>
      </c>
      <c r="J78" s="74">
        <v>0</v>
      </c>
      <c r="K78" s="73">
        <f t="shared" si="0"/>
        <v>0</v>
      </c>
    </row>
    <row r="79" spans="1:12" s="65" customFormat="1" ht="45" hidden="1" customHeight="1" x14ac:dyDescent="0.2">
      <c r="A79" s="61">
        <v>28</v>
      </c>
      <c r="B79" s="62">
        <v>27</v>
      </c>
      <c r="C79" s="61" t="s">
        <v>235</v>
      </c>
      <c r="D79" s="69" t="s">
        <v>236</v>
      </c>
      <c r="E79" s="61" t="s">
        <v>230</v>
      </c>
      <c r="F79" s="63"/>
      <c r="G79" s="73">
        <v>43694.28</v>
      </c>
      <c r="H79" s="64">
        <v>21847.14</v>
      </c>
      <c r="I79" s="64">
        <v>1</v>
      </c>
      <c r="J79" s="74">
        <v>0</v>
      </c>
      <c r="K79" s="73">
        <f t="shared" si="0"/>
        <v>0</v>
      </c>
    </row>
    <row r="80" spans="1:12" s="67" customFormat="1" ht="38.25" hidden="1" x14ac:dyDescent="0.2">
      <c r="A80" s="61">
        <v>29</v>
      </c>
      <c r="B80" s="62">
        <v>28</v>
      </c>
      <c r="C80" s="61" t="s">
        <v>237</v>
      </c>
      <c r="D80" s="69" t="s">
        <v>238</v>
      </c>
      <c r="E80" s="61" t="s">
        <v>230</v>
      </c>
      <c r="F80" s="63"/>
      <c r="G80" s="73">
        <v>13156.88</v>
      </c>
      <c r="H80" s="64">
        <v>6578.44</v>
      </c>
      <c r="I80" s="64">
        <v>1</v>
      </c>
      <c r="J80" s="74">
        <v>0</v>
      </c>
      <c r="K80" s="73">
        <f t="shared" si="0"/>
        <v>0</v>
      </c>
      <c r="L80" s="66">
        <v>0</v>
      </c>
    </row>
    <row r="81" spans="1:12" s="65" customFormat="1" ht="25.5" hidden="1" x14ac:dyDescent="0.2">
      <c r="A81" s="61">
        <v>30</v>
      </c>
      <c r="B81" s="62">
        <v>29</v>
      </c>
      <c r="C81" s="61" t="s">
        <v>239</v>
      </c>
      <c r="D81" s="69" t="s">
        <v>240</v>
      </c>
      <c r="E81" s="61" t="s">
        <v>115</v>
      </c>
      <c r="F81" s="63"/>
      <c r="G81" s="73">
        <v>64798.38</v>
      </c>
      <c r="H81" s="64">
        <v>32399.19</v>
      </c>
      <c r="I81" s="64">
        <v>1</v>
      </c>
      <c r="J81" s="74">
        <v>0</v>
      </c>
      <c r="K81" s="73">
        <f t="shared" si="0"/>
        <v>0</v>
      </c>
    </row>
    <row r="82" spans="1:12" s="67" customFormat="1" ht="38.25" hidden="1" x14ac:dyDescent="0.2">
      <c r="A82" s="61">
        <v>31</v>
      </c>
      <c r="B82" s="62">
        <v>30</v>
      </c>
      <c r="C82" s="61" t="s">
        <v>241</v>
      </c>
      <c r="D82" s="69" t="s">
        <v>242</v>
      </c>
      <c r="E82" s="61" t="s">
        <v>115</v>
      </c>
      <c r="F82" s="63"/>
      <c r="G82" s="73">
        <v>136.52000000000001</v>
      </c>
      <c r="H82" s="64">
        <v>68.260000000000005</v>
      </c>
      <c r="I82" s="64">
        <v>1</v>
      </c>
      <c r="J82" s="74">
        <v>0</v>
      </c>
      <c r="K82" s="73">
        <f t="shared" si="0"/>
        <v>0</v>
      </c>
      <c r="L82" s="66">
        <v>0</v>
      </c>
    </row>
    <row r="83" spans="1:12" s="67" customFormat="1" ht="25.5" hidden="1" x14ac:dyDescent="0.2">
      <c r="A83" s="61">
        <v>32</v>
      </c>
      <c r="B83" s="62">
        <v>31</v>
      </c>
      <c r="C83" s="61" t="s">
        <v>243</v>
      </c>
      <c r="D83" s="69" t="s">
        <v>244</v>
      </c>
      <c r="E83" s="61" t="s">
        <v>115</v>
      </c>
      <c r="F83" s="63"/>
      <c r="G83" s="73">
        <v>652.64</v>
      </c>
      <c r="H83" s="64">
        <v>326.32</v>
      </c>
      <c r="I83" s="64">
        <v>1</v>
      </c>
      <c r="J83" s="74">
        <v>0</v>
      </c>
      <c r="K83" s="73">
        <f t="shared" si="0"/>
        <v>0</v>
      </c>
    </row>
    <row r="84" spans="1:12" s="65" customFormat="1" ht="51" hidden="1" x14ac:dyDescent="0.2">
      <c r="A84" s="61">
        <v>33</v>
      </c>
      <c r="B84" s="62">
        <v>32</v>
      </c>
      <c r="C84" s="61" t="s">
        <v>245</v>
      </c>
      <c r="D84" s="69" t="s">
        <v>246</v>
      </c>
      <c r="E84" s="61" t="s">
        <v>115</v>
      </c>
      <c r="F84" s="63"/>
      <c r="G84" s="73">
        <v>644.9</v>
      </c>
      <c r="H84" s="64">
        <v>322.45</v>
      </c>
      <c r="I84" s="64">
        <v>1</v>
      </c>
      <c r="J84" s="74">
        <v>0</v>
      </c>
      <c r="K84" s="73">
        <f t="shared" si="0"/>
        <v>0</v>
      </c>
    </row>
    <row r="85" spans="1:12" s="67" customFormat="1" ht="38.25" hidden="1" x14ac:dyDescent="0.2">
      <c r="A85" s="61">
        <v>34</v>
      </c>
      <c r="B85" s="62">
        <v>33</v>
      </c>
      <c r="C85" s="61" t="s">
        <v>247</v>
      </c>
      <c r="D85" s="69" t="s">
        <v>248</v>
      </c>
      <c r="E85" s="61" t="s">
        <v>115</v>
      </c>
      <c r="F85" s="63"/>
      <c r="G85" s="73">
        <v>351.1</v>
      </c>
      <c r="H85" s="64">
        <v>175.55</v>
      </c>
      <c r="I85" s="64">
        <v>1</v>
      </c>
      <c r="J85" s="74">
        <v>0</v>
      </c>
      <c r="K85" s="73">
        <f t="shared" si="0"/>
        <v>0</v>
      </c>
      <c r="L85" s="66">
        <v>0</v>
      </c>
    </row>
    <row r="86" spans="1:12" s="65" customFormat="1" ht="25.5" hidden="1" x14ac:dyDescent="0.2">
      <c r="A86" s="61">
        <v>35</v>
      </c>
      <c r="B86" s="62">
        <v>34</v>
      </c>
      <c r="C86" s="61" t="s">
        <v>249</v>
      </c>
      <c r="D86" s="69" t="s">
        <v>250</v>
      </c>
      <c r="E86" s="61" t="s">
        <v>115</v>
      </c>
      <c r="F86" s="63"/>
      <c r="G86" s="73">
        <v>1147</v>
      </c>
      <c r="H86" s="64">
        <v>573.5</v>
      </c>
      <c r="I86" s="64">
        <v>1</v>
      </c>
      <c r="J86" s="74">
        <v>0</v>
      </c>
      <c r="K86" s="73">
        <f t="shared" si="0"/>
        <v>0</v>
      </c>
    </row>
    <row r="87" spans="1:12" s="67" customFormat="1" ht="25.5" hidden="1" x14ac:dyDescent="0.2">
      <c r="A87" s="61">
        <v>36</v>
      </c>
      <c r="B87" s="62">
        <v>35</v>
      </c>
      <c r="C87" s="61" t="s">
        <v>251</v>
      </c>
      <c r="D87" s="69" t="s">
        <v>252</v>
      </c>
      <c r="E87" s="61" t="s">
        <v>115</v>
      </c>
      <c r="F87" s="63"/>
      <c r="G87" s="73">
        <v>1785.92</v>
      </c>
      <c r="H87" s="64">
        <v>892.96</v>
      </c>
      <c r="I87" s="64">
        <v>1</v>
      </c>
      <c r="J87" s="74">
        <v>0</v>
      </c>
      <c r="K87" s="73">
        <f t="shared" si="0"/>
        <v>0</v>
      </c>
    </row>
    <row r="88" spans="1:12" s="67" customFormat="1" ht="38.25" hidden="1" x14ac:dyDescent="0.2">
      <c r="A88" s="61">
        <v>37</v>
      </c>
      <c r="B88" s="62">
        <v>36</v>
      </c>
      <c r="C88" s="61" t="s">
        <v>253</v>
      </c>
      <c r="D88" s="69" t="s">
        <v>254</v>
      </c>
      <c r="E88" s="61" t="s">
        <v>115</v>
      </c>
      <c r="F88" s="63"/>
      <c r="G88" s="73">
        <v>181.1</v>
      </c>
      <c r="H88" s="64">
        <v>90.55</v>
      </c>
      <c r="I88" s="64">
        <v>1</v>
      </c>
      <c r="J88" s="74">
        <v>0</v>
      </c>
      <c r="K88" s="73">
        <f t="shared" si="0"/>
        <v>0</v>
      </c>
    </row>
    <row r="89" spans="1:12" s="65" customFormat="1" ht="25.5" hidden="1" x14ac:dyDescent="0.2">
      <c r="A89" s="61">
        <v>38</v>
      </c>
      <c r="B89" s="62">
        <v>37</v>
      </c>
      <c r="C89" s="61" t="s">
        <v>255</v>
      </c>
      <c r="D89" s="69" t="s">
        <v>256</v>
      </c>
      <c r="E89" s="61" t="s">
        <v>115</v>
      </c>
      <c r="F89" s="63"/>
      <c r="G89" s="73">
        <v>280.8</v>
      </c>
      <c r="H89" s="64">
        <v>140.4</v>
      </c>
      <c r="I89" s="64">
        <v>1</v>
      </c>
      <c r="J89" s="74">
        <v>0</v>
      </c>
      <c r="K89" s="73">
        <f t="shared" si="0"/>
        <v>0</v>
      </c>
    </row>
    <row r="90" spans="1:12" s="67" customFormat="1" ht="25.5" hidden="1" x14ac:dyDescent="0.2">
      <c r="A90" s="61">
        <v>39</v>
      </c>
      <c r="B90" s="62">
        <v>38</v>
      </c>
      <c r="C90" s="61" t="s">
        <v>257</v>
      </c>
      <c r="D90" s="69" t="s">
        <v>258</v>
      </c>
      <c r="E90" s="61" t="s">
        <v>115</v>
      </c>
      <c r="F90" s="63"/>
      <c r="G90" s="73">
        <v>420.92</v>
      </c>
      <c r="H90" s="64">
        <v>210.46</v>
      </c>
      <c r="I90" s="64">
        <v>1</v>
      </c>
      <c r="J90" s="74">
        <v>0</v>
      </c>
      <c r="K90" s="73">
        <f t="shared" si="0"/>
        <v>0</v>
      </c>
    </row>
    <row r="91" spans="1:12" s="67" customFormat="1" ht="38.25" hidden="1" x14ac:dyDescent="0.2">
      <c r="A91" s="61">
        <v>40</v>
      </c>
      <c r="B91" s="62">
        <v>39</v>
      </c>
      <c r="C91" s="61" t="s">
        <v>259</v>
      </c>
      <c r="D91" s="69" t="s">
        <v>270</v>
      </c>
      <c r="E91" s="61" t="s">
        <v>115</v>
      </c>
      <c r="F91" s="63"/>
      <c r="G91" s="73">
        <v>215.54</v>
      </c>
      <c r="H91" s="64">
        <v>107.77</v>
      </c>
      <c r="I91" s="64">
        <v>1</v>
      </c>
      <c r="J91" s="74">
        <v>0</v>
      </c>
      <c r="K91" s="73">
        <f t="shared" si="0"/>
        <v>0</v>
      </c>
    </row>
    <row r="92" spans="1:12" s="65" customFormat="1" ht="12.75" hidden="1" x14ac:dyDescent="0.2">
      <c r="A92" s="61">
        <v>41</v>
      </c>
      <c r="B92" s="62">
        <v>40</v>
      </c>
      <c r="C92" s="61" t="s">
        <v>271</v>
      </c>
      <c r="D92" s="69" t="s">
        <v>272</v>
      </c>
      <c r="E92" s="61" t="s">
        <v>115</v>
      </c>
      <c r="F92" s="63"/>
      <c r="G92" s="73">
        <v>921.6</v>
      </c>
      <c r="H92" s="64">
        <v>460.8</v>
      </c>
      <c r="I92" s="64">
        <v>1</v>
      </c>
      <c r="J92" s="74">
        <v>0</v>
      </c>
      <c r="K92" s="73">
        <f t="shared" si="0"/>
        <v>0</v>
      </c>
    </row>
    <row r="93" spans="1:12" s="67" customFormat="1" ht="12.75" hidden="1" x14ac:dyDescent="0.2">
      <c r="A93" s="61">
        <v>42</v>
      </c>
      <c r="B93" s="62">
        <v>41</v>
      </c>
      <c r="C93" s="61" t="s">
        <v>273</v>
      </c>
      <c r="D93" s="69" t="s">
        <v>274</v>
      </c>
      <c r="E93" s="61" t="s">
        <v>115</v>
      </c>
      <c r="F93" s="63"/>
      <c r="G93" s="73">
        <v>1398.3</v>
      </c>
      <c r="H93" s="64">
        <v>699.15</v>
      </c>
      <c r="I93" s="64">
        <v>1</v>
      </c>
      <c r="J93" s="74">
        <v>0</v>
      </c>
      <c r="K93" s="73">
        <f t="shared" si="0"/>
        <v>0</v>
      </c>
    </row>
    <row r="94" spans="1:12" s="67" customFormat="1" ht="38.25" hidden="1" x14ac:dyDescent="0.2">
      <c r="A94" s="61">
        <v>43</v>
      </c>
      <c r="B94" s="62">
        <v>42</v>
      </c>
      <c r="C94" s="61" t="s">
        <v>275</v>
      </c>
      <c r="D94" s="69" t="s">
        <v>276</v>
      </c>
      <c r="E94" s="61" t="s">
        <v>115</v>
      </c>
      <c r="F94" s="63"/>
      <c r="G94" s="73">
        <v>485.9</v>
      </c>
      <c r="H94" s="64">
        <v>242.95</v>
      </c>
      <c r="I94" s="64">
        <v>1</v>
      </c>
      <c r="J94" s="74">
        <v>0</v>
      </c>
      <c r="K94" s="73">
        <f t="shared" si="0"/>
        <v>0</v>
      </c>
    </row>
    <row r="95" spans="1:12" s="65" customFormat="1" ht="25.5" hidden="1" x14ac:dyDescent="0.2">
      <c r="A95" s="61">
        <v>44</v>
      </c>
      <c r="B95" s="62">
        <v>43</v>
      </c>
      <c r="C95" s="61" t="s">
        <v>277</v>
      </c>
      <c r="D95" s="69" t="s">
        <v>278</v>
      </c>
      <c r="E95" s="61" t="s">
        <v>115</v>
      </c>
      <c r="F95" s="63"/>
      <c r="G95" s="73">
        <v>787.96</v>
      </c>
      <c r="H95" s="64">
        <v>393.98</v>
      </c>
      <c r="I95" s="64">
        <v>1</v>
      </c>
      <c r="J95" s="74">
        <v>0</v>
      </c>
      <c r="K95" s="73">
        <f t="shared" si="0"/>
        <v>0</v>
      </c>
    </row>
    <row r="96" spans="1:12" s="67" customFormat="1" ht="25.5" hidden="1" x14ac:dyDescent="0.2">
      <c r="A96" s="61">
        <v>45</v>
      </c>
      <c r="B96" s="62">
        <v>44</v>
      </c>
      <c r="C96" s="61" t="s">
        <v>279</v>
      </c>
      <c r="D96" s="69" t="s">
        <v>280</v>
      </c>
      <c r="E96" s="61" t="s">
        <v>115</v>
      </c>
      <c r="F96" s="63"/>
      <c r="G96" s="73">
        <v>1200.6600000000001</v>
      </c>
      <c r="H96" s="64">
        <v>600.33000000000004</v>
      </c>
      <c r="I96" s="64">
        <v>1</v>
      </c>
      <c r="J96" s="74">
        <v>0</v>
      </c>
      <c r="K96" s="73">
        <f t="shared" si="0"/>
        <v>0</v>
      </c>
    </row>
    <row r="97" spans="1:11" s="67" customFormat="1" ht="38.25" hidden="1" x14ac:dyDescent="0.2">
      <c r="A97" s="61">
        <v>46</v>
      </c>
      <c r="B97" s="62">
        <v>45</v>
      </c>
      <c r="C97" s="61" t="s">
        <v>281</v>
      </c>
      <c r="D97" s="69" t="s">
        <v>282</v>
      </c>
      <c r="E97" s="61" t="s">
        <v>115</v>
      </c>
      <c r="F97" s="63"/>
      <c r="G97" s="73">
        <v>130.13999999999999</v>
      </c>
      <c r="H97" s="64">
        <v>65.069999999999993</v>
      </c>
      <c r="I97" s="64">
        <v>1</v>
      </c>
      <c r="J97" s="74">
        <v>0</v>
      </c>
      <c r="K97" s="73">
        <f t="shared" si="0"/>
        <v>0</v>
      </c>
    </row>
    <row r="98" spans="1:11" s="65" customFormat="1" ht="25.5" hidden="1" x14ac:dyDescent="0.2">
      <c r="A98" s="61">
        <v>47</v>
      </c>
      <c r="B98" s="62">
        <v>46</v>
      </c>
      <c r="C98" s="61" t="s">
        <v>283</v>
      </c>
      <c r="D98" s="69" t="s">
        <v>284</v>
      </c>
      <c r="E98" s="61" t="s">
        <v>115</v>
      </c>
      <c r="F98" s="63"/>
      <c r="G98" s="73">
        <v>387.64</v>
      </c>
      <c r="H98" s="64">
        <v>193.82</v>
      </c>
      <c r="I98" s="64">
        <v>1</v>
      </c>
      <c r="J98" s="74">
        <v>0</v>
      </c>
      <c r="K98" s="73">
        <f t="shared" si="0"/>
        <v>0</v>
      </c>
    </row>
    <row r="99" spans="1:11" s="67" customFormat="1" ht="25.5" hidden="1" x14ac:dyDescent="0.2">
      <c r="A99" s="61">
        <v>48</v>
      </c>
      <c r="B99" s="62">
        <v>47</v>
      </c>
      <c r="C99" s="61" t="s">
        <v>409</v>
      </c>
      <c r="D99" s="69" t="s">
        <v>410</v>
      </c>
      <c r="E99" s="61" t="s">
        <v>115</v>
      </c>
      <c r="F99" s="63"/>
      <c r="G99" s="73">
        <v>589.14</v>
      </c>
      <c r="H99" s="64">
        <v>294.57</v>
      </c>
      <c r="I99" s="64">
        <v>1</v>
      </c>
      <c r="J99" s="74">
        <v>0</v>
      </c>
      <c r="K99" s="73">
        <f t="shared" si="0"/>
        <v>0</v>
      </c>
    </row>
    <row r="100" spans="1:11" s="67" customFormat="1" ht="38.25" hidden="1" x14ac:dyDescent="0.2">
      <c r="A100" s="61">
        <v>49</v>
      </c>
      <c r="B100" s="62">
        <v>48</v>
      </c>
      <c r="C100" s="61" t="s">
        <v>411</v>
      </c>
      <c r="D100" s="69" t="s">
        <v>412</v>
      </c>
      <c r="E100" s="61" t="s">
        <v>115</v>
      </c>
      <c r="F100" s="63"/>
      <c r="G100" s="73">
        <v>238.1</v>
      </c>
      <c r="H100" s="64">
        <v>119.05</v>
      </c>
      <c r="I100" s="64">
        <v>1</v>
      </c>
      <c r="J100" s="74">
        <v>0</v>
      </c>
      <c r="K100" s="73">
        <f t="shared" si="0"/>
        <v>0</v>
      </c>
    </row>
    <row r="101" spans="1:11" s="65" customFormat="1" ht="25.5" hidden="1" x14ac:dyDescent="0.2">
      <c r="A101" s="61">
        <v>50</v>
      </c>
      <c r="B101" s="62">
        <v>49</v>
      </c>
      <c r="C101" s="61" t="s">
        <v>413</v>
      </c>
      <c r="D101" s="69" t="s">
        <v>414</v>
      </c>
      <c r="E101" s="61" t="s">
        <v>115</v>
      </c>
      <c r="F101" s="63"/>
      <c r="G101" s="73">
        <v>850.34</v>
      </c>
      <c r="H101" s="64">
        <v>425.17</v>
      </c>
      <c r="I101" s="64">
        <v>1</v>
      </c>
      <c r="J101" s="74">
        <v>0</v>
      </c>
      <c r="K101" s="73">
        <f t="shared" si="0"/>
        <v>0</v>
      </c>
    </row>
    <row r="102" spans="1:11" s="67" customFormat="1" ht="25.5" hidden="1" x14ac:dyDescent="0.2">
      <c r="A102" s="61">
        <v>51</v>
      </c>
      <c r="B102" s="62">
        <v>50</v>
      </c>
      <c r="C102" s="61" t="s">
        <v>415</v>
      </c>
      <c r="D102" s="69" t="s">
        <v>416</v>
      </c>
      <c r="E102" s="61" t="s">
        <v>419</v>
      </c>
      <c r="F102" s="63"/>
      <c r="G102" s="73">
        <v>1409.72</v>
      </c>
      <c r="H102" s="64">
        <v>704.86</v>
      </c>
      <c r="I102" s="64">
        <v>1</v>
      </c>
      <c r="J102" s="74">
        <v>0</v>
      </c>
      <c r="K102" s="73">
        <f t="shared" si="0"/>
        <v>0</v>
      </c>
    </row>
    <row r="103" spans="1:11" s="67" customFormat="1" ht="76.5" hidden="1" x14ac:dyDescent="0.2">
      <c r="A103" s="61">
        <v>52</v>
      </c>
      <c r="B103" s="62">
        <v>51</v>
      </c>
      <c r="C103" s="61" t="s">
        <v>417</v>
      </c>
      <c r="D103" s="69" t="s">
        <v>418</v>
      </c>
      <c r="E103" s="61" t="s">
        <v>419</v>
      </c>
      <c r="F103" s="63"/>
      <c r="G103" s="73">
        <v>990.18</v>
      </c>
      <c r="H103" s="64">
        <v>495.09</v>
      </c>
      <c r="I103" s="64">
        <v>1</v>
      </c>
      <c r="J103" s="74">
        <v>0</v>
      </c>
      <c r="K103" s="73">
        <f t="shared" si="0"/>
        <v>0</v>
      </c>
    </row>
    <row r="104" spans="1:11" s="65" customFormat="1" ht="63.75" hidden="1" x14ac:dyDescent="0.2">
      <c r="A104" s="61">
        <v>53</v>
      </c>
      <c r="B104" s="62">
        <v>52</v>
      </c>
      <c r="C104" s="61" t="s">
        <v>420</v>
      </c>
      <c r="D104" s="69" t="s">
        <v>421</v>
      </c>
      <c r="E104" s="61" t="s">
        <v>419</v>
      </c>
      <c r="F104" s="63"/>
      <c r="G104" s="73">
        <v>3267.66</v>
      </c>
      <c r="H104" s="64">
        <v>1633.83</v>
      </c>
      <c r="I104" s="64">
        <v>1</v>
      </c>
      <c r="J104" s="74">
        <v>0</v>
      </c>
      <c r="K104" s="73">
        <f t="shared" si="0"/>
        <v>0</v>
      </c>
    </row>
    <row r="105" spans="1:11" s="67" customFormat="1" ht="63.75" hidden="1" x14ac:dyDescent="0.2">
      <c r="A105" s="61">
        <v>54</v>
      </c>
      <c r="B105" s="62">
        <v>53</v>
      </c>
      <c r="C105" s="61" t="s">
        <v>422</v>
      </c>
      <c r="D105" s="69" t="s">
        <v>423</v>
      </c>
      <c r="E105" s="61" t="s">
        <v>115</v>
      </c>
      <c r="F105" s="63"/>
      <c r="G105" s="73">
        <v>4967.24</v>
      </c>
      <c r="H105" s="64">
        <v>2483.62</v>
      </c>
      <c r="I105" s="64">
        <v>1</v>
      </c>
      <c r="J105" s="74">
        <v>0</v>
      </c>
      <c r="K105" s="73">
        <f t="shared" si="0"/>
        <v>0</v>
      </c>
    </row>
    <row r="106" spans="1:11" s="65" customFormat="1" ht="38.25" hidden="1" x14ac:dyDescent="0.2">
      <c r="A106" s="61">
        <v>55</v>
      </c>
      <c r="B106" s="62">
        <v>54</v>
      </c>
      <c r="C106" s="61" t="s">
        <v>424</v>
      </c>
      <c r="D106" s="69" t="s">
        <v>425</v>
      </c>
      <c r="E106" s="61" t="s">
        <v>115</v>
      </c>
      <c r="F106" s="63"/>
      <c r="G106" s="73">
        <v>407.52</v>
      </c>
      <c r="H106" s="64">
        <v>203.76</v>
      </c>
      <c r="I106" s="64">
        <v>1</v>
      </c>
      <c r="J106" s="74">
        <v>0</v>
      </c>
      <c r="K106" s="73">
        <f t="shared" si="0"/>
        <v>0</v>
      </c>
    </row>
    <row r="107" spans="1:11" s="67" customFormat="1" ht="12.75" hidden="1" x14ac:dyDescent="0.2">
      <c r="A107" s="61">
        <v>56</v>
      </c>
      <c r="B107" s="62">
        <v>55</v>
      </c>
      <c r="C107" s="61" t="s">
        <v>426</v>
      </c>
      <c r="D107" s="69" t="s">
        <v>427</v>
      </c>
      <c r="E107" s="61" t="s">
        <v>115</v>
      </c>
      <c r="F107" s="63"/>
      <c r="G107" s="73">
        <v>637.74</v>
      </c>
      <c r="H107" s="64">
        <v>318.87</v>
      </c>
      <c r="I107" s="64">
        <v>1</v>
      </c>
      <c r="J107" s="74">
        <v>0</v>
      </c>
      <c r="K107" s="73">
        <f t="shared" si="0"/>
        <v>0</v>
      </c>
    </row>
    <row r="108" spans="1:11" s="67" customFormat="1" ht="12.75" hidden="1" x14ac:dyDescent="0.2">
      <c r="A108" s="61">
        <v>57</v>
      </c>
      <c r="B108" s="62">
        <v>56</v>
      </c>
      <c r="C108" s="61" t="s">
        <v>428</v>
      </c>
      <c r="D108" s="69" t="s">
        <v>429</v>
      </c>
      <c r="E108" s="61" t="s">
        <v>115</v>
      </c>
      <c r="F108" s="63"/>
      <c r="G108" s="73">
        <v>972.86</v>
      </c>
      <c r="H108" s="64">
        <v>486.43</v>
      </c>
      <c r="I108" s="64">
        <v>1</v>
      </c>
      <c r="J108" s="74">
        <v>0</v>
      </c>
      <c r="K108" s="73">
        <f t="shared" si="0"/>
        <v>0</v>
      </c>
    </row>
    <row r="109" spans="1:11" s="67" customFormat="1" ht="38.25" hidden="1" x14ac:dyDescent="0.2">
      <c r="A109" s="61">
        <v>58</v>
      </c>
      <c r="B109" s="62">
        <v>57</v>
      </c>
      <c r="C109" s="61" t="s">
        <v>430</v>
      </c>
      <c r="D109" s="69" t="s">
        <v>431</v>
      </c>
      <c r="E109" s="61" t="s">
        <v>115</v>
      </c>
      <c r="F109" s="63"/>
      <c r="G109" s="73">
        <v>125.18</v>
      </c>
      <c r="H109" s="64">
        <v>62.59</v>
      </c>
      <c r="I109" s="64">
        <v>1</v>
      </c>
      <c r="J109" s="74">
        <v>0</v>
      </c>
      <c r="K109" s="73">
        <f t="shared" si="0"/>
        <v>0</v>
      </c>
    </row>
    <row r="110" spans="1:11" s="65" customFormat="1" ht="25.5" hidden="1" x14ac:dyDescent="0.2">
      <c r="A110" s="61">
        <v>59</v>
      </c>
      <c r="B110" s="62">
        <v>58</v>
      </c>
      <c r="C110" s="61" t="s">
        <v>432</v>
      </c>
      <c r="D110" s="69" t="s">
        <v>433</v>
      </c>
      <c r="E110" s="61" t="s">
        <v>115</v>
      </c>
      <c r="F110" s="63"/>
      <c r="G110" s="73">
        <v>366.32</v>
      </c>
      <c r="H110" s="64">
        <v>183.16</v>
      </c>
      <c r="I110" s="64">
        <v>1</v>
      </c>
      <c r="J110" s="74">
        <v>0</v>
      </c>
      <c r="K110" s="73">
        <f t="shared" si="0"/>
        <v>0</v>
      </c>
    </row>
    <row r="111" spans="1:11" s="67" customFormat="1" ht="25.5" hidden="1" x14ac:dyDescent="0.2">
      <c r="A111" s="61">
        <v>60</v>
      </c>
      <c r="B111" s="62">
        <v>59</v>
      </c>
      <c r="C111" s="61" t="s">
        <v>434</v>
      </c>
      <c r="D111" s="69" t="s">
        <v>435</v>
      </c>
      <c r="E111" s="61" t="s">
        <v>115</v>
      </c>
      <c r="F111" s="63"/>
      <c r="G111" s="73">
        <v>497.22</v>
      </c>
      <c r="H111" s="64">
        <v>248.61</v>
      </c>
      <c r="I111" s="64">
        <v>1</v>
      </c>
      <c r="J111" s="74">
        <v>0</v>
      </c>
      <c r="K111" s="73">
        <f t="shared" si="0"/>
        <v>0</v>
      </c>
    </row>
    <row r="112" spans="1:11" s="67" customFormat="1" ht="38.25" hidden="1" x14ac:dyDescent="0.2">
      <c r="A112" s="61">
        <v>62</v>
      </c>
      <c r="B112" s="62">
        <v>60</v>
      </c>
      <c r="C112" s="61" t="s">
        <v>436</v>
      </c>
      <c r="D112" s="69" t="s">
        <v>437</v>
      </c>
      <c r="E112" s="61" t="s">
        <v>115</v>
      </c>
      <c r="F112" s="63"/>
      <c r="G112" s="73">
        <v>661.46</v>
      </c>
      <c r="H112" s="64">
        <v>330.73</v>
      </c>
      <c r="I112" s="64">
        <v>1</v>
      </c>
      <c r="J112" s="74">
        <v>0</v>
      </c>
      <c r="K112" s="73">
        <f t="shared" si="0"/>
        <v>0</v>
      </c>
    </row>
    <row r="113" spans="1:11" s="65" customFormat="1" ht="38.25" hidden="1" x14ac:dyDescent="0.2">
      <c r="A113" s="61">
        <v>63</v>
      </c>
      <c r="B113" s="62">
        <v>61</v>
      </c>
      <c r="C113" s="61" t="s">
        <v>438</v>
      </c>
      <c r="D113" s="69" t="s">
        <v>439</v>
      </c>
      <c r="E113" s="61" t="s">
        <v>115</v>
      </c>
      <c r="F113" s="63"/>
      <c r="G113" s="73">
        <v>814.58</v>
      </c>
      <c r="H113" s="64">
        <v>407.29</v>
      </c>
      <c r="I113" s="64">
        <v>1</v>
      </c>
      <c r="J113" s="74">
        <v>0</v>
      </c>
      <c r="K113" s="73">
        <f t="shared" si="0"/>
        <v>0</v>
      </c>
    </row>
    <row r="114" spans="1:11" s="67" customFormat="1" ht="38.25" hidden="1" x14ac:dyDescent="0.2">
      <c r="A114" s="61">
        <v>64</v>
      </c>
      <c r="B114" s="62">
        <v>62</v>
      </c>
      <c r="C114" s="61" t="s">
        <v>260</v>
      </c>
      <c r="D114" s="69" t="s">
        <v>261</v>
      </c>
      <c r="E114" s="61" t="s">
        <v>115</v>
      </c>
      <c r="F114" s="63"/>
      <c r="G114" s="73">
        <v>1102.56</v>
      </c>
      <c r="H114" s="64">
        <v>551.28</v>
      </c>
      <c r="I114" s="64">
        <v>1</v>
      </c>
      <c r="J114" s="74">
        <v>0</v>
      </c>
      <c r="K114" s="73">
        <f t="shared" si="0"/>
        <v>0</v>
      </c>
    </row>
    <row r="115" spans="1:11" s="67" customFormat="1" ht="38.25" hidden="1" x14ac:dyDescent="0.2">
      <c r="A115" s="61">
        <v>65</v>
      </c>
      <c r="B115" s="62">
        <v>63</v>
      </c>
      <c r="C115" s="61" t="s">
        <v>262</v>
      </c>
      <c r="D115" s="69" t="s">
        <v>263</v>
      </c>
      <c r="E115" s="61" t="s">
        <v>115</v>
      </c>
      <c r="F115" s="63"/>
      <c r="G115" s="73">
        <v>1492.18</v>
      </c>
      <c r="H115" s="64">
        <v>746.09</v>
      </c>
      <c r="I115" s="64">
        <v>1</v>
      </c>
      <c r="J115" s="74">
        <v>0</v>
      </c>
      <c r="K115" s="73">
        <f t="shared" si="0"/>
        <v>0</v>
      </c>
    </row>
    <row r="116" spans="1:11" s="67" customFormat="1" ht="38.25" hidden="1" x14ac:dyDescent="0.2">
      <c r="A116" s="61">
        <v>66</v>
      </c>
      <c r="B116" s="62">
        <v>64</v>
      </c>
      <c r="C116" s="61" t="s">
        <v>264</v>
      </c>
      <c r="D116" s="69" t="s">
        <v>265</v>
      </c>
      <c r="E116" s="61" t="s">
        <v>115</v>
      </c>
      <c r="F116" s="63"/>
      <c r="G116" s="73">
        <v>1017.88</v>
      </c>
      <c r="H116" s="64">
        <v>508.94</v>
      </c>
      <c r="I116" s="64">
        <v>1</v>
      </c>
      <c r="J116" s="74">
        <v>0</v>
      </c>
      <c r="K116" s="73">
        <f t="shared" si="0"/>
        <v>0</v>
      </c>
    </row>
    <row r="117" spans="1:11" s="65" customFormat="1" ht="38.25" hidden="1" x14ac:dyDescent="0.2">
      <c r="A117" s="61">
        <v>67</v>
      </c>
      <c r="B117" s="62">
        <v>65</v>
      </c>
      <c r="C117" s="61" t="s">
        <v>266</v>
      </c>
      <c r="D117" s="69" t="s">
        <v>267</v>
      </c>
      <c r="E117" s="61" t="s">
        <v>115</v>
      </c>
      <c r="F117" s="63"/>
      <c r="G117" s="73">
        <v>1146.54</v>
      </c>
      <c r="H117" s="64">
        <v>573.27</v>
      </c>
      <c r="I117" s="64">
        <v>1</v>
      </c>
      <c r="J117" s="74">
        <v>0</v>
      </c>
      <c r="K117" s="73">
        <f t="shared" ref="K117:K180" si="1">G117*F117</f>
        <v>0</v>
      </c>
    </row>
    <row r="118" spans="1:11" s="67" customFormat="1" ht="38.25" hidden="1" x14ac:dyDescent="0.2">
      <c r="A118" s="61">
        <v>68</v>
      </c>
      <c r="B118" s="62">
        <v>66</v>
      </c>
      <c r="C118" s="61" t="s">
        <v>268</v>
      </c>
      <c r="D118" s="69" t="s">
        <v>269</v>
      </c>
      <c r="E118" s="61" t="s">
        <v>115</v>
      </c>
      <c r="F118" s="63"/>
      <c r="G118" s="73">
        <v>1119.5</v>
      </c>
      <c r="H118" s="64">
        <v>559.75</v>
      </c>
      <c r="I118" s="64">
        <v>1</v>
      </c>
      <c r="J118" s="74">
        <v>0</v>
      </c>
      <c r="K118" s="73">
        <f t="shared" si="1"/>
        <v>0</v>
      </c>
    </row>
    <row r="119" spans="1:11" s="67" customFormat="1" ht="38.25" hidden="1" x14ac:dyDescent="0.2">
      <c r="A119" s="61">
        <v>69</v>
      </c>
      <c r="B119" s="62">
        <v>67</v>
      </c>
      <c r="C119" s="61" t="s">
        <v>65</v>
      </c>
      <c r="D119" s="69" t="s">
        <v>66</v>
      </c>
      <c r="E119" s="61" t="s">
        <v>115</v>
      </c>
      <c r="F119" s="63"/>
      <c r="G119" s="73">
        <v>1460.8</v>
      </c>
      <c r="H119" s="64">
        <v>730.4</v>
      </c>
      <c r="I119" s="64">
        <v>1</v>
      </c>
      <c r="J119" s="74">
        <v>0</v>
      </c>
      <c r="K119" s="73">
        <f t="shared" si="1"/>
        <v>0</v>
      </c>
    </row>
    <row r="120" spans="1:11" s="67" customFormat="1" ht="38.25" hidden="1" x14ac:dyDescent="0.2">
      <c r="A120" s="61">
        <v>70</v>
      </c>
      <c r="B120" s="62">
        <v>68</v>
      </c>
      <c r="C120" s="61" t="s">
        <v>67</v>
      </c>
      <c r="D120" s="69" t="s">
        <v>68</v>
      </c>
      <c r="E120" s="61" t="s">
        <v>115</v>
      </c>
      <c r="F120" s="63"/>
      <c r="G120" s="73">
        <v>1177.74</v>
      </c>
      <c r="H120" s="64">
        <v>588.87</v>
      </c>
      <c r="I120" s="64">
        <v>1</v>
      </c>
      <c r="J120" s="74">
        <v>0</v>
      </c>
      <c r="K120" s="73">
        <f t="shared" si="1"/>
        <v>0</v>
      </c>
    </row>
    <row r="121" spans="1:11" s="65" customFormat="1" ht="38.25" hidden="1" x14ac:dyDescent="0.2">
      <c r="A121" s="61">
        <v>71</v>
      </c>
      <c r="B121" s="62">
        <v>69</v>
      </c>
      <c r="C121" s="61" t="s">
        <v>69</v>
      </c>
      <c r="D121" s="69" t="s">
        <v>70</v>
      </c>
      <c r="E121" s="61" t="s">
        <v>115</v>
      </c>
      <c r="F121" s="63"/>
      <c r="G121" s="73">
        <v>1693.06</v>
      </c>
      <c r="H121" s="64">
        <v>846.53</v>
      </c>
      <c r="I121" s="64">
        <v>1</v>
      </c>
      <c r="J121" s="74">
        <v>0</v>
      </c>
      <c r="K121" s="73">
        <f t="shared" si="1"/>
        <v>0</v>
      </c>
    </row>
    <row r="122" spans="1:11" s="67" customFormat="1" ht="38.25" hidden="1" x14ac:dyDescent="0.2">
      <c r="A122" s="61">
        <v>72</v>
      </c>
      <c r="B122" s="62">
        <v>70</v>
      </c>
      <c r="C122" s="61" t="s">
        <v>71</v>
      </c>
      <c r="D122" s="69" t="s">
        <v>72</v>
      </c>
      <c r="E122" s="61" t="s">
        <v>115</v>
      </c>
      <c r="F122" s="63"/>
      <c r="G122" s="73">
        <v>622.6</v>
      </c>
      <c r="H122" s="64">
        <v>311.3</v>
      </c>
      <c r="I122" s="64">
        <v>1</v>
      </c>
      <c r="J122" s="74">
        <v>0</v>
      </c>
      <c r="K122" s="73">
        <f t="shared" si="1"/>
        <v>0</v>
      </c>
    </row>
    <row r="123" spans="1:11" s="67" customFormat="1" ht="38.25" hidden="1" x14ac:dyDescent="0.2">
      <c r="A123" s="61">
        <v>73</v>
      </c>
      <c r="B123" s="62">
        <v>71</v>
      </c>
      <c r="C123" s="61" t="s">
        <v>73</v>
      </c>
      <c r="D123" s="69" t="s">
        <v>74</v>
      </c>
      <c r="E123" s="61" t="s">
        <v>115</v>
      </c>
      <c r="F123" s="63"/>
      <c r="G123" s="73">
        <v>1153.4000000000001</v>
      </c>
      <c r="H123" s="64">
        <v>576.70000000000005</v>
      </c>
      <c r="I123" s="64">
        <v>1</v>
      </c>
      <c r="J123" s="74">
        <v>0</v>
      </c>
      <c r="K123" s="73">
        <f t="shared" si="1"/>
        <v>0</v>
      </c>
    </row>
    <row r="124" spans="1:11" s="67" customFormat="1" ht="38.25" hidden="1" x14ac:dyDescent="0.2">
      <c r="A124" s="61">
        <v>74</v>
      </c>
      <c r="B124" s="62">
        <v>72</v>
      </c>
      <c r="C124" s="61" t="s">
        <v>75</v>
      </c>
      <c r="D124" s="69" t="s">
        <v>76</v>
      </c>
      <c r="E124" s="61" t="s">
        <v>115</v>
      </c>
      <c r="F124" s="63"/>
      <c r="G124" s="73">
        <v>1315.36</v>
      </c>
      <c r="H124" s="64">
        <v>657.68</v>
      </c>
      <c r="I124" s="64">
        <v>1</v>
      </c>
      <c r="J124" s="74">
        <v>0</v>
      </c>
      <c r="K124" s="73">
        <f t="shared" si="1"/>
        <v>0</v>
      </c>
    </row>
    <row r="125" spans="1:11" s="65" customFormat="1" ht="25.5" hidden="1" x14ac:dyDescent="0.2">
      <c r="A125" s="61">
        <v>75</v>
      </c>
      <c r="B125" s="62">
        <v>73</v>
      </c>
      <c r="C125" s="61" t="s">
        <v>77</v>
      </c>
      <c r="D125" s="69" t="s">
        <v>78</v>
      </c>
      <c r="E125" s="61" t="s">
        <v>115</v>
      </c>
      <c r="F125" s="63"/>
      <c r="G125" s="73">
        <v>2086.64</v>
      </c>
      <c r="H125" s="64">
        <v>1043.32</v>
      </c>
      <c r="I125" s="64">
        <v>1</v>
      </c>
      <c r="J125" s="74">
        <v>0</v>
      </c>
      <c r="K125" s="73">
        <f t="shared" si="1"/>
        <v>0</v>
      </c>
    </row>
    <row r="126" spans="1:11" s="67" customFormat="1" ht="38.25" hidden="1" x14ac:dyDescent="0.2">
      <c r="A126" s="61">
        <v>12</v>
      </c>
      <c r="B126" s="62">
        <v>74</v>
      </c>
      <c r="C126" s="61" t="s">
        <v>79</v>
      </c>
      <c r="D126" s="69" t="s">
        <v>80</v>
      </c>
      <c r="E126" s="61" t="s">
        <v>115</v>
      </c>
      <c r="F126" s="63"/>
      <c r="G126" s="73">
        <v>548.54</v>
      </c>
      <c r="H126" s="64">
        <v>274.27</v>
      </c>
      <c r="I126" s="64">
        <v>1</v>
      </c>
      <c r="J126" s="74">
        <v>0</v>
      </c>
      <c r="K126" s="73">
        <f t="shared" si="1"/>
        <v>0</v>
      </c>
    </row>
    <row r="127" spans="1:11" s="67" customFormat="1" ht="38.25" hidden="1" x14ac:dyDescent="0.2">
      <c r="A127" s="61">
        <v>77</v>
      </c>
      <c r="B127" s="62">
        <v>75</v>
      </c>
      <c r="C127" s="61" t="s">
        <v>81</v>
      </c>
      <c r="D127" s="69" t="s">
        <v>82</v>
      </c>
      <c r="E127" s="61" t="s">
        <v>115</v>
      </c>
      <c r="F127" s="63"/>
      <c r="G127" s="73">
        <v>1096.9000000000001</v>
      </c>
      <c r="H127" s="64">
        <v>548.45000000000005</v>
      </c>
      <c r="I127" s="64">
        <v>1</v>
      </c>
      <c r="J127" s="74">
        <v>0</v>
      </c>
      <c r="K127" s="73">
        <f t="shared" si="1"/>
        <v>0</v>
      </c>
    </row>
    <row r="128" spans="1:11" s="67" customFormat="1" ht="38.25" x14ac:dyDescent="0.2">
      <c r="A128" s="61">
        <v>12</v>
      </c>
      <c r="B128" s="62">
        <v>76</v>
      </c>
      <c r="C128" s="61" t="s">
        <v>83</v>
      </c>
      <c r="D128" s="69" t="s">
        <v>84</v>
      </c>
      <c r="E128" s="61" t="s">
        <v>115</v>
      </c>
      <c r="F128" s="63">
        <v>2</v>
      </c>
      <c r="G128" s="73">
        <v>2518.4299999999998</v>
      </c>
      <c r="H128" s="64">
        <v>627.45000000000005</v>
      </c>
      <c r="I128" s="64">
        <v>1</v>
      </c>
      <c r="J128" s="74">
        <v>2</v>
      </c>
      <c r="K128" s="73">
        <f t="shared" si="1"/>
        <v>5036.8599999999997</v>
      </c>
    </row>
    <row r="129" spans="1:11" s="65" customFormat="1" ht="25.5" hidden="1" x14ac:dyDescent="0.2">
      <c r="A129" s="61">
        <v>79</v>
      </c>
      <c r="B129" s="62">
        <v>77</v>
      </c>
      <c r="C129" s="61" t="s">
        <v>85</v>
      </c>
      <c r="D129" s="69" t="s">
        <v>86</v>
      </c>
      <c r="E129" s="61" t="s">
        <v>115</v>
      </c>
      <c r="F129" s="63"/>
      <c r="G129" s="73">
        <v>1683.5</v>
      </c>
      <c r="H129" s="64">
        <v>841.75</v>
      </c>
      <c r="I129" s="64">
        <v>1</v>
      </c>
      <c r="J129" s="74">
        <v>0</v>
      </c>
      <c r="K129" s="73">
        <f t="shared" si="1"/>
        <v>0</v>
      </c>
    </row>
    <row r="130" spans="1:11" s="67" customFormat="1" ht="38.25" hidden="1" x14ac:dyDescent="0.2">
      <c r="A130" s="61">
        <v>80</v>
      </c>
      <c r="B130" s="62">
        <v>78</v>
      </c>
      <c r="C130" s="61" t="s">
        <v>87</v>
      </c>
      <c r="D130" s="69" t="s">
        <v>88</v>
      </c>
      <c r="E130" s="61" t="s">
        <v>115</v>
      </c>
      <c r="F130" s="63"/>
      <c r="G130" s="73">
        <v>679.06</v>
      </c>
      <c r="H130" s="64">
        <v>339.53</v>
      </c>
      <c r="I130" s="64">
        <v>1</v>
      </c>
      <c r="J130" s="74">
        <v>0</v>
      </c>
      <c r="K130" s="73">
        <f t="shared" si="1"/>
        <v>0</v>
      </c>
    </row>
    <row r="131" spans="1:11" s="67" customFormat="1" ht="38.25" hidden="1" x14ac:dyDescent="0.2">
      <c r="A131" s="61">
        <v>81</v>
      </c>
      <c r="B131" s="62">
        <v>79</v>
      </c>
      <c r="C131" s="61" t="s">
        <v>89</v>
      </c>
      <c r="D131" s="69" t="s">
        <v>90</v>
      </c>
      <c r="E131" s="61" t="s">
        <v>115</v>
      </c>
      <c r="F131" s="63"/>
      <c r="G131" s="73">
        <v>1283.28</v>
      </c>
      <c r="H131" s="64">
        <v>641.64</v>
      </c>
      <c r="I131" s="64">
        <v>1</v>
      </c>
      <c r="J131" s="74">
        <v>0</v>
      </c>
      <c r="K131" s="73">
        <f t="shared" si="1"/>
        <v>0</v>
      </c>
    </row>
    <row r="132" spans="1:11" s="67" customFormat="1" ht="38.25" hidden="1" x14ac:dyDescent="0.2">
      <c r="A132" s="61">
        <v>82</v>
      </c>
      <c r="B132" s="62">
        <v>80</v>
      </c>
      <c r="C132" s="61" t="s">
        <v>91</v>
      </c>
      <c r="D132" s="69" t="s">
        <v>92</v>
      </c>
      <c r="E132" s="63" t="s">
        <v>155</v>
      </c>
      <c r="F132" s="63"/>
      <c r="G132" s="73">
        <v>1459.22</v>
      </c>
      <c r="H132" s="64">
        <v>729.61</v>
      </c>
      <c r="I132" s="64">
        <v>1</v>
      </c>
      <c r="J132" s="74">
        <v>0</v>
      </c>
      <c r="K132" s="73">
        <f t="shared" si="1"/>
        <v>0</v>
      </c>
    </row>
    <row r="133" spans="1:11" s="65" customFormat="1" ht="25.5" hidden="1" x14ac:dyDescent="0.2">
      <c r="A133" s="61">
        <v>13</v>
      </c>
      <c r="B133" s="62">
        <v>81</v>
      </c>
      <c r="C133" s="61" t="s">
        <v>93</v>
      </c>
      <c r="D133" s="69" t="s">
        <v>94</v>
      </c>
      <c r="E133" s="63" t="s">
        <v>155</v>
      </c>
      <c r="F133" s="63"/>
      <c r="G133" s="73">
        <v>2149.86</v>
      </c>
      <c r="H133" s="64">
        <v>1074.93</v>
      </c>
      <c r="I133" s="64">
        <v>1</v>
      </c>
      <c r="J133" s="74">
        <v>0</v>
      </c>
      <c r="K133" s="73">
        <f t="shared" si="1"/>
        <v>0</v>
      </c>
    </row>
    <row r="134" spans="1:11" s="67" customFormat="1" ht="25.5" hidden="1" x14ac:dyDescent="0.2">
      <c r="A134" s="61">
        <v>84</v>
      </c>
      <c r="B134" s="62">
        <v>82</v>
      </c>
      <c r="C134" s="61" t="s">
        <v>95</v>
      </c>
      <c r="D134" s="69" t="s">
        <v>96</v>
      </c>
      <c r="E134" s="61" t="s">
        <v>115</v>
      </c>
      <c r="F134" s="63"/>
      <c r="G134" s="73">
        <v>24.04</v>
      </c>
      <c r="H134" s="64">
        <v>12.02</v>
      </c>
      <c r="I134" s="64">
        <v>1</v>
      </c>
      <c r="J134" s="74">
        <v>0</v>
      </c>
      <c r="K134" s="73">
        <f t="shared" si="1"/>
        <v>0</v>
      </c>
    </row>
    <row r="135" spans="1:11" s="67" customFormat="1" ht="25.5" x14ac:dyDescent="0.2">
      <c r="A135" s="61">
        <v>13</v>
      </c>
      <c r="B135" s="62">
        <v>83</v>
      </c>
      <c r="C135" s="61" t="s">
        <v>97</v>
      </c>
      <c r="D135" s="69" t="s">
        <v>98</v>
      </c>
      <c r="E135" s="63" t="s">
        <v>546</v>
      </c>
      <c r="F135" s="63">
        <v>48</v>
      </c>
      <c r="G135" s="73">
        <v>77.13</v>
      </c>
      <c r="H135" s="64">
        <v>31.87</v>
      </c>
      <c r="I135" s="64">
        <v>1</v>
      </c>
      <c r="J135" s="74">
        <v>48</v>
      </c>
      <c r="K135" s="73">
        <f t="shared" si="1"/>
        <v>3702.24</v>
      </c>
    </row>
    <row r="136" spans="1:11" s="67" customFormat="1" ht="38.25" hidden="1" x14ac:dyDescent="0.2">
      <c r="A136" s="61">
        <v>86</v>
      </c>
      <c r="B136" s="62">
        <v>84</v>
      </c>
      <c r="C136" s="61" t="s">
        <v>99</v>
      </c>
      <c r="D136" s="69" t="s">
        <v>100</v>
      </c>
      <c r="E136" s="61" t="s">
        <v>115</v>
      </c>
      <c r="F136" s="63"/>
      <c r="G136" s="73">
        <v>94.22</v>
      </c>
      <c r="H136" s="64">
        <v>47.11</v>
      </c>
      <c r="I136" s="64">
        <v>1</v>
      </c>
      <c r="J136" s="74">
        <v>0</v>
      </c>
      <c r="K136" s="73">
        <f t="shared" si="1"/>
        <v>0</v>
      </c>
    </row>
    <row r="137" spans="1:11" s="70" customFormat="1" ht="38.25" x14ac:dyDescent="0.2">
      <c r="A137" s="68">
        <v>14</v>
      </c>
      <c r="B137" s="62">
        <v>85</v>
      </c>
      <c r="C137" s="61" t="s">
        <v>101</v>
      </c>
      <c r="D137" s="69" t="s">
        <v>102</v>
      </c>
      <c r="E137" s="68" t="s">
        <v>107</v>
      </c>
      <c r="F137" s="69">
        <v>4</v>
      </c>
      <c r="G137" s="73">
        <v>363.05</v>
      </c>
      <c r="H137" s="64">
        <v>150.02000000000001</v>
      </c>
      <c r="I137" s="75">
        <v>1</v>
      </c>
      <c r="J137" s="76">
        <v>4</v>
      </c>
      <c r="K137" s="73">
        <f t="shared" si="1"/>
        <v>1452.2</v>
      </c>
    </row>
    <row r="138" spans="1:11" s="67" customFormat="1" ht="38.25" hidden="1" x14ac:dyDescent="0.2">
      <c r="A138" s="61">
        <v>88</v>
      </c>
      <c r="B138" s="62">
        <v>86</v>
      </c>
      <c r="C138" s="61" t="s">
        <v>103</v>
      </c>
      <c r="D138" s="69" t="s">
        <v>104</v>
      </c>
      <c r="E138" s="61" t="s">
        <v>107</v>
      </c>
      <c r="F138" s="63"/>
      <c r="G138" s="73">
        <v>1486.54</v>
      </c>
      <c r="H138" s="64">
        <v>743.27</v>
      </c>
      <c r="I138" s="64">
        <v>1</v>
      </c>
      <c r="J138" s="74">
        <v>0</v>
      </c>
      <c r="K138" s="73">
        <f t="shared" si="1"/>
        <v>0</v>
      </c>
    </row>
    <row r="139" spans="1:11" s="67" customFormat="1" ht="38.25" x14ac:dyDescent="0.2">
      <c r="A139" s="61">
        <v>15</v>
      </c>
      <c r="B139" s="62">
        <v>87</v>
      </c>
      <c r="C139" s="61" t="s">
        <v>105</v>
      </c>
      <c r="D139" s="69" t="s">
        <v>547</v>
      </c>
      <c r="E139" s="61" t="s">
        <v>107</v>
      </c>
      <c r="F139" s="63">
        <v>1</v>
      </c>
      <c r="G139" s="73">
        <v>24359.040000000001</v>
      </c>
      <c r="H139" s="64">
        <v>10065.719999999999</v>
      </c>
      <c r="I139" s="64">
        <v>1</v>
      </c>
      <c r="J139" s="74">
        <v>1</v>
      </c>
      <c r="K139" s="73">
        <f t="shared" si="1"/>
        <v>24359.040000000001</v>
      </c>
    </row>
    <row r="140" spans="1:11" s="67" customFormat="1" ht="38.25" hidden="1" x14ac:dyDescent="0.2">
      <c r="A140" s="61">
        <v>90</v>
      </c>
      <c r="B140" s="62">
        <v>88</v>
      </c>
      <c r="C140" s="61" t="s">
        <v>108</v>
      </c>
      <c r="D140" s="69" t="s">
        <v>109</v>
      </c>
      <c r="E140" s="61" t="s">
        <v>115</v>
      </c>
      <c r="F140" s="63"/>
      <c r="G140" s="73">
        <v>41552.44</v>
      </c>
      <c r="H140" s="64">
        <v>20776.22</v>
      </c>
      <c r="I140" s="64">
        <v>1</v>
      </c>
      <c r="J140" s="74">
        <v>0</v>
      </c>
      <c r="K140" s="73">
        <f t="shared" si="1"/>
        <v>0</v>
      </c>
    </row>
    <row r="141" spans="1:11" s="65" customFormat="1" ht="38.25" hidden="1" x14ac:dyDescent="0.2">
      <c r="A141" s="61">
        <v>91</v>
      </c>
      <c r="B141" s="62">
        <v>89</v>
      </c>
      <c r="C141" s="61" t="s">
        <v>110</v>
      </c>
      <c r="D141" s="69" t="s">
        <v>111</v>
      </c>
      <c r="E141" s="61" t="s">
        <v>115</v>
      </c>
      <c r="F141" s="63"/>
      <c r="G141" s="73">
        <v>60156.28</v>
      </c>
      <c r="H141" s="64">
        <v>30078.14</v>
      </c>
      <c r="I141" s="64">
        <v>1</v>
      </c>
      <c r="J141" s="74">
        <v>0</v>
      </c>
      <c r="K141" s="73">
        <f t="shared" si="1"/>
        <v>0</v>
      </c>
    </row>
    <row r="142" spans="1:11" s="67" customFormat="1" ht="25.5" hidden="1" x14ac:dyDescent="0.2">
      <c r="A142" s="61">
        <v>92</v>
      </c>
      <c r="B142" s="62">
        <v>90</v>
      </c>
      <c r="C142" s="61" t="s">
        <v>342</v>
      </c>
      <c r="D142" s="69" t="s">
        <v>343</v>
      </c>
      <c r="E142" s="61" t="s">
        <v>115</v>
      </c>
      <c r="F142" s="63"/>
      <c r="G142" s="73">
        <v>193.46</v>
      </c>
      <c r="H142" s="64">
        <v>96.73</v>
      </c>
      <c r="I142" s="64">
        <v>1</v>
      </c>
      <c r="J142" s="74">
        <v>0</v>
      </c>
      <c r="K142" s="73">
        <f t="shared" si="1"/>
        <v>0</v>
      </c>
    </row>
    <row r="143" spans="1:11" s="67" customFormat="1" ht="25.5" hidden="1" x14ac:dyDescent="0.2">
      <c r="A143" s="61">
        <v>93</v>
      </c>
      <c r="B143" s="62">
        <v>91</v>
      </c>
      <c r="C143" s="61" t="s">
        <v>344</v>
      </c>
      <c r="D143" s="69" t="s">
        <v>345</v>
      </c>
      <c r="E143" s="61" t="s">
        <v>115</v>
      </c>
      <c r="F143" s="63"/>
      <c r="G143" s="73">
        <v>684.7</v>
      </c>
      <c r="H143" s="64">
        <v>342.35</v>
      </c>
      <c r="I143" s="64">
        <v>1</v>
      </c>
      <c r="J143" s="74">
        <v>0</v>
      </c>
      <c r="K143" s="73">
        <f t="shared" si="1"/>
        <v>0</v>
      </c>
    </row>
    <row r="144" spans="1:11" s="65" customFormat="1" ht="25.5" hidden="1" x14ac:dyDescent="0.2">
      <c r="A144" s="61">
        <v>94</v>
      </c>
      <c r="B144" s="62">
        <v>92</v>
      </c>
      <c r="C144" s="61" t="s">
        <v>346</v>
      </c>
      <c r="D144" s="69" t="s">
        <v>347</v>
      </c>
      <c r="E144" s="61" t="s">
        <v>115</v>
      </c>
      <c r="F144" s="63"/>
      <c r="G144" s="73">
        <v>145.6</v>
      </c>
      <c r="H144" s="64">
        <v>72.8</v>
      </c>
      <c r="I144" s="64">
        <v>1</v>
      </c>
      <c r="J144" s="74">
        <v>0</v>
      </c>
      <c r="K144" s="73">
        <f t="shared" si="1"/>
        <v>0</v>
      </c>
    </row>
    <row r="145" spans="1:11" s="67" customFormat="1" ht="25.5" hidden="1" x14ac:dyDescent="0.2">
      <c r="A145" s="61">
        <v>95</v>
      </c>
      <c r="B145" s="62">
        <v>93</v>
      </c>
      <c r="C145" s="61" t="s">
        <v>348</v>
      </c>
      <c r="D145" s="69" t="s">
        <v>349</v>
      </c>
      <c r="E145" s="61" t="s">
        <v>115</v>
      </c>
      <c r="F145" s="63"/>
      <c r="G145" s="73">
        <v>465.94</v>
      </c>
      <c r="H145" s="64">
        <v>232.97</v>
      </c>
      <c r="I145" s="64">
        <v>1</v>
      </c>
      <c r="J145" s="74">
        <v>0</v>
      </c>
      <c r="K145" s="73">
        <f t="shared" si="1"/>
        <v>0</v>
      </c>
    </row>
    <row r="146" spans="1:11" s="67" customFormat="1" ht="38.25" hidden="1" x14ac:dyDescent="0.2">
      <c r="A146" s="61">
        <v>96</v>
      </c>
      <c r="B146" s="62">
        <v>94</v>
      </c>
      <c r="C146" s="61" t="s">
        <v>350</v>
      </c>
      <c r="D146" s="69" t="s">
        <v>351</v>
      </c>
      <c r="E146" s="61" t="s">
        <v>115</v>
      </c>
      <c r="F146" s="63"/>
      <c r="G146" s="73">
        <v>222.7</v>
      </c>
      <c r="H146" s="64">
        <v>111.35</v>
      </c>
      <c r="I146" s="64">
        <v>1</v>
      </c>
      <c r="J146" s="74">
        <v>0</v>
      </c>
      <c r="K146" s="73">
        <f t="shared" si="1"/>
        <v>0</v>
      </c>
    </row>
    <row r="147" spans="1:11" s="65" customFormat="1" ht="38.25" hidden="1" x14ac:dyDescent="0.2">
      <c r="A147" s="61">
        <v>97</v>
      </c>
      <c r="B147" s="62">
        <v>95</v>
      </c>
      <c r="C147" s="61" t="s">
        <v>352</v>
      </c>
      <c r="D147" s="69" t="s">
        <v>353</v>
      </c>
      <c r="E147" s="61" t="s">
        <v>115</v>
      </c>
      <c r="F147" s="63"/>
      <c r="G147" s="73">
        <v>526.05999999999995</v>
      </c>
      <c r="H147" s="64">
        <v>263.02999999999997</v>
      </c>
      <c r="I147" s="64">
        <v>1</v>
      </c>
      <c r="J147" s="74">
        <v>0</v>
      </c>
      <c r="K147" s="73">
        <f t="shared" si="1"/>
        <v>0</v>
      </c>
    </row>
    <row r="148" spans="1:11" s="67" customFormat="1" ht="25.5" hidden="1" x14ac:dyDescent="0.2">
      <c r="A148" s="61">
        <v>98</v>
      </c>
      <c r="B148" s="62">
        <v>96</v>
      </c>
      <c r="C148" s="61" t="s">
        <v>354</v>
      </c>
      <c r="D148" s="69" t="s">
        <v>355</v>
      </c>
      <c r="E148" s="61" t="s">
        <v>115</v>
      </c>
      <c r="F148" s="63"/>
      <c r="G148" s="73">
        <v>42664.68</v>
      </c>
      <c r="H148" s="64">
        <v>21332.34</v>
      </c>
      <c r="I148" s="64">
        <v>1</v>
      </c>
      <c r="J148" s="74">
        <v>0</v>
      </c>
      <c r="K148" s="73">
        <f t="shared" si="1"/>
        <v>0</v>
      </c>
    </row>
    <row r="149" spans="1:11" s="67" customFormat="1" ht="38.25" hidden="1" x14ac:dyDescent="0.2">
      <c r="A149" s="61">
        <v>99</v>
      </c>
      <c r="B149" s="62">
        <v>97</v>
      </c>
      <c r="C149" s="61" t="s">
        <v>356</v>
      </c>
      <c r="D149" s="69" t="s">
        <v>357</v>
      </c>
      <c r="E149" s="61" t="s">
        <v>115</v>
      </c>
      <c r="F149" s="63"/>
      <c r="G149" s="73">
        <v>248.44</v>
      </c>
      <c r="H149" s="64">
        <v>124.22</v>
      </c>
      <c r="I149" s="64">
        <v>1</v>
      </c>
      <c r="J149" s="74">
        <v>0</v>
      </c>
      <c r="K149" s="73">
        <f t="shared" si="1"/>
        <v>0</v>
      </c>
    </row>
    <row r="150" spans="1:11" s="65" customFormat="1" ht="38.25" hidden="1" x14ac:dyDescent="0.2">
      <c r="A150" s="61">
        <v>100</v>
      </c>
      <c r="B150" s="62">
        <v>98</v>
      </c>
      <c r="C150" s="61" t="s">
        <v>358</v>
      </c>
      <c r="D150" s="69" t="s">
        <v>359</v>
      </c>
      <c r="E150" s="61" t="s">
        <v>115</v>
      </c>
      <c r="F150" s="63"/>
      <c r="G150" s="73">
        <v>568.34</v>
      </c>
      <c r="H150" s="64">
        <v>284.17</v>
      </c>
      <c r="I150" s="64">
        <v>1</v>
      </c>
      <c r="J150" s="74">
        <v>0</v>
      </c>
      <c r="K150" s="73">
        <f t="shared" si="1"/>
        <v>0</v>
      </c>
    </row>
    <row r="151" spans="1:11" s="67" customFormat="1" ht="38.25" hidden="1" x14ac:dyDescent="0.2">
      <c r="A151" s="61">
        <v>101</v>
      </c>
      <c r="B151" s="62">
        <v>99</v>
      </c>
      <c r="C151" s="61" t="s">
        <v>360</v>
      </c>
      <c r="D151" s="69" t="s">
        <v>361</v>
      </c>
      <c r="E151" s="61" t="s">
        <v>115</v>
      </c>
      <c r="F151" s="63"/>
      <c r="G151" s="73">
        <v>1057.4000000000001</v>
      </c>
      <c r="H151" s="64">
        <v>528.70000000000005</v>
      </c>
      <c r="I151" s="64">
        <v>1</v>
      </c>
      <c r="J151" s="74">
        <v>0</v>
      </c>
      <c r="K151" s="73">
        <f t="shared" si="1"/>
        <v>0</v>
      </c>
    </row>
    <row r="152" spans="1:11" s="67" customFormat="1" ht="25.5" hidden="1" x14ac:dyDescent="0.2">
      <c r="A152" s="61">
        <v>16</v>
      </c>
      <c r="B152" s="62">
        <v>100</v>
      </c>
      <c r="C152" s="61" t="s">
        <v>362</v>
      </c>
      <c r="D152" s="69" t="s">
        <v>363</v>
      </c>
      <c r="E152" s="61" t="s">
        <v>115</v>
      </c>
      <c r="F152" s="63"/>
      <c r="G152" s="73">
        <v>29983.78</v>
      </c>
      <c r="H152" s="64">
        <v>14991.89</v>
      </c>
      <c r="I152" s="64">
        <v>1</v>
      </c>
      <c r="J152" s="74">
        <v>0</v>
      </c>
      <c r="K152" s="73">
        <f t="shared" si="1"/>
        <v>0</v>
      </c>
    </row>
    <row r="153" spans="1:11" s="67" customFormat="1" ht="38.25" hidden="1" x14ac:dyDescent="0.2">
      <c r="A153" s="61">
        <v>16</v>
      </c>
      <c r="B153" s="62">
        <v>101</v>
      </c>
      <c r="C153" s="61" t="s">
        <v>364</v>
      </c>
      <c r="D153" s="69" t="s">
        <v>365</v>
      </c>
      <c r="E153" s="61" t="s">
        <v>115</v>
      </c>
      <c r="F153" s="63"/>
      <c r="G153" s="73">
        <v>113.78</v>
      </c>
      <c r="H153" s="64">
        <v>56.89</v>
      </c>
      <c r="I153" s="64">
        <v>1</v>
      </c>
      <c r="J153" s="74">
        <v>0</v>
      </c>
      <c r="K153" s="73">
        <f t="shared" si="1"/>
        <v>0</v>
      </c>
    </row>
    <row r="154" spans="1:11" s="65" customFormat="1" ht="38.25" x14ac:dyDescent="0.2">
      <c r="A154" s="61">
        <v>16</v>
      </c>
      <c r="B154" s="62">
        <v>102</v>
      </c>
      <c r="C154" s="61" t="s">
        <v>366</v>
      </c>
      <c r="D154" s="69" t="s">
        <v>450</v>
      </c>
      <c r="E154" s="61" t="s">
        <v>115</v>
      </c>
      <c r="F154" s="63">
        <v>2</v>
      </c>
      <c r="G154" s="73">
        <v>286.83999999999997</v>
      </c>
      <c r="H154" s="64">
        <v>118.53</v>
      </c>
      <c r="I154" s="64">
        <v>1</v>
      </c>
      <c r="J154" s="74">
        <v>2</v>
      </c>
      <c r="K154" s="73">
        <f t="shared" si="1"/>
        <v>573.67999999999995</v>
      </c>
    </row>
    <row r="155" spans="1:11" s="67" customFormat="1" ht="25.5" hidden="1" x14ac:dyDescent="0.2">
      <c r="A155" s="61">
        <v>104</v>
      </c>
      <c r="B155" s="62">
        <v>103</v>
      </c>
      <c r="C155" s="61" t="s">
        <v>157</v>
      </c>
      <c r="D155" s="69" t="s">
        <v>158</v>
      </c>
      <c r="E155" s="61" t="s">
        <v>115</v>
      </c>
      <c r="F155" s="63"/>
      <c r="G155" s="73">
        <v>1108.6199999999999</v>
      </c>
      <c r="H155" s="64">
        <v>554.30999999999995</v>
      </c>
      <c r="I155" s="64">
        <v>1</v>
      </c>
      <c r="J155" s="74">
        <v>0</v>
      </c>
      <c r="K155" s="73">
        <f t="shared" si="1"/>
        <v>0</v>
      </c>
    </row>
    <row r="156" spans="1:11" s="67" customFormat="1" ht="25.5" hidden="1" x14ac:dyDescent="0.2">
      <c r="A156" s="61">
        <v>105</v>
      </c>
      <c r="B156" s="62">
        <v>104</v>
      </c>
      <c r="C156" s="61" t="s">
        <v>159</v>
      </c>
      <c r="D156" s="69" t="s">
        <v>160</v>
      </c>
      <c r="E156" s="61" t="s">
        <v>115</v>
      </c>
      <c r="F156" s="63"/>
      <c r="G156" s="73">
        <v>4232.08</v>
      </c>
      <c r="H156" s="64">
        <v>2116.04</v>
      </c>
      <c r="I156" s="64">
        <v>1</v>
      </c>
      <c r="J156" s="74">
        <v>0</v>
      </c>
      <c r="K156" s="73">
        <f t="shared" si="1"/>
        <v>0</v>
      </c>
    </row>
    <row r="157" spans="1:11" s="65" customFormat="1" ht="38.25" hidden="1" x14ac:dyDescent="0.2">
      <c r="A157" s="61">
        <v>106</v>
      </c>
      <c r="B157" s="62">
        <v>105</v>
      </c>
      <c r="C157" s="61" t="s">
        <v>161</v>
      </c>
      <c r="D157" s="69" t="s">
        <v>162</v>
      </c>
      <c r="E157" s="61" t="s">
        <v>115</v>
      </c>
      <c r="F157" s="63"/>
      <c r="G157" s="73">
        <v>175.86</v>
      </c>
      <c r="H157" s="64">
        <v>87.93</v>
      </c>
      <c r="I157" s="64">
        <v>1</v>
      </c>
      <c r="J157" s="74">
        <v>0</v>
      </c>
      <c r="K157" s="73">
        <f t="shared" si="1"/>
        <v>0</v>
      </c>
    </row>
    <row r="158" spans="1:11" s="67" customFormat="1" ht="38.25" hidden="1" x14ac:dyDescent="0.2">
      <c r="A158" s="61">
        <v>107</v>
      </c>
      <c r="B158" s="62">
        <v>106</v>
      </c>
      <c r="C158" s="61" t="s">
        <v>163</v>
      </c>
      <c r="D158" s="69" t="s">
        <v>164</v>
      </c>
      <c r="E158" s="61" t="s">
        <v>115</v>
      </c>
      <c r="F158" s="63"/>
      <c r="G158" s="73">
        <v>579.84</v>
      </c>
      <c r="H158" s="64">
        <v>289.92</v>
      </c>
      <c r="I158" s="64">
        <v>1</v>
      </c>
      <c r="J158" s="74">
        <v>0</v>
      </c>
      <c r="K158" s="73">
        <f t="shared" si="1"/>
        <v>0</v>
      </c>
    </row>
    <row r="159" spans="1:11" s="67" customFormat="1" ht="25.5" hidden="1" x14ac:dyDescent="0.2">
      <c r="A159" s="61">
        <v>108</v>
      </c>
      <c r="B159" s="62">
        <v>107</v>
      </c>
      <c r="C159" s="61" t="s">
        <v>165</v>
      </c>
      <c r="D159" s="69" t="s">
        <v>372</v>
      </c>
      <c r="E159" s="61" t="s">
        <v>115</v>
      </c>
      <c r="F159" s="63"/>
      <c r="G159" s="73">
        <v>1557.84</v>
      </c>
      <c r="H159" s="64">
        <v>778.92</v>
      </c>
      <c r="I159" s="64">
        <v>1</v>
      </c>
      <c r="J159" s="74">
        <v>0</v>
      </c>
      <c r="K159" s="73">
        <f t="shared" si="1"/>
        <v>0</v>
      </c>
    </row>
    <row r="160" spans="1:11" s="67" customFormat="1" ht="25.5" hidden="1" x14ac:dyDescent="0.2">
      <c r="A160" s="61">
        <v>109</v>
      </c>
      <c r="B160" s="62">
        <v>108</v>
      </c>
      <c r="C160" s="61" t="s">
        <v>373</v>
      </c>
      <c r="D160" s="69" t="s">
        <v>374</v>
      </c>
      <c r="E160" s="61" t="s">
        <v>115</v>
      </c>
      <c r="F160" s="63"/>
      <c r="G160" s="73">
        <v>5210.5200000000004</v>
      </c>
      <c r="H160" s="64">
        <v>2605.2600000000002</v>
      </c>
      <c r="I160" s="64">
        <v>1</v>
      </c>
      <c r="J160" s="74">
        <v>0</v>
      </c>
      <c r="K160" s="73">
        <f t="shared" si="1"/>
        <v>0</v>
      </c>
    </row>
    <row r="161" spans="1:12" s="67" customFormat="1" ht="38.25" hidden="1" x14ac:dyDescent="0.2">
      <c r="A161" s="61">
        <v>110</v>
      </c>
      <c r="B161" s="62">
        <v>109</v>
      </c>
      <c r="C161" s="61" t="s">
        <v>375</v>
      </c>
      <c r="D161" s="69" t="s">
        <v>376</v>
      </c>
      <c r="E161" s="61" t="s">
        <v>115</v>
      </c>
      <c r="F161" s="63"/>
      <c r="G161" s="73">
        <v>216.04</v>
      </c>
      <c r="H161" s="64">
        <v>108.02</v>
      </c>
      <c r="I161" s="64">
        <v>1</v>
      </c>
      <c r="J161" s="74">
        <v>0</v>
      </c>
      <c r="K161" s="73">
        <f t="shared" si="1"/>
        <v>0</v>
      </c>
    </row>
    <row r="162" spans="1:12" s="65" customFormat="1" ht="38.25" hidden="1" x14ac:dyDescent="0.2">
      <c r="A162" s="61">
        <v>111</v>
      </c>
      <c r="B162" s="62">
        <v>110</v>
      </c>
      <c r="C162" s="61" t="s">
        <v>377</v>
      </c>
      <c r="D162" s="69" t="s">
        <v>378</v>
      </c>
      <c r="E162" s="61" t="s">
        <v>115</v>
      </c>
      <c r="F162" s="63"/>
      <c r="G162" s="73">
        <v>699.18</v>
      </c>
      <c r="H162" s="64">
        <v>349.59</v>
      </c>
      <c r="I162" s="64">
        <v>1</v>
      </c>
      <c r="J162" s="74">
        <v>0</v>
      </c>
      <c r="K162" s="73">
        <f t="shared" si="1"/>
        <v>0</v>
      </c>
    </row>
    <row r="163" spans="1:12" s="67" customFormat="1" ht="25.5" hidden="1" x14ac:dyDescent="0.2">
      <c r="A163" s="61">
        <v>112</v>
      </c>
      <c r="B163" s="62">
        <v>111</v>
      </c>
      <c r="C163" s="61" t="s">
        <v>379</v>
      </c>
      <c r="D163" s="69" t="s">
        <v>380</v>
      </c>
      <c r="E163" s="61" t="s">
        <v>115</v>
      </c>
      <c r="F163" s="63"/>
      <c r="G163" s="73">
        <v>1889.34</v>
      </c>
      <c r="H163" s="64">
        <v>944.67</v>
      </c>
      <c r="I163" s="64">
        <v>1</v>
      </c>
      <c r="J163" s="74">
        <v>0</v>
      </c>
      <c r="K163" s="73">
        <f t="shared" si="1"/>
        <v>0</v>
      </c>
    </row>
    <row r="164" spans="1:12" s="67" customFormat="1" ht="25.5" hidden="1" x14ac:dyDescent="0.2">
      <c r="A164" s="61">
        <v>113</v>
      </c>
      <c r="B164" s="62">
        <v>112</v>
      </c>
      <c r="C164" s="61" t="s">
        <v>381</v>
      </c>
      <c r="D164" s="69" t="s">
        <v>382</v>
      </c>
      <c r="E164" s="61" t="s">
        <v>115</v>
      </c>
      <c r="F164" s="63"/>
      <c r="G164" s="73">
        <v>5469.16</v>
      </c>
      <c r="H164" s="64">
        <v>2734.58</v>
      </c>
      <c r="I164" s="64">
        <v>1</v>
      </c>
      <c r="J164" s="74">
        <v>0</v>
      </c>
      <c r="K164" s="73">
        <f t="shared" si="1"/>
        <v>0</v>
      </c>
    </row>
    <row r="165" spans="1:12" s="67" customFormat="1" ht="38.25" hidden="1" x14ac:dyDescent="0.2">
      <c r="A165" s="61">
        <v>17</v>
      </c>
      <c r="B165" s="62">
        <v>113</v>
      </c>
      <c r="C165" s="61" t="s">
        <v>383</v>
      </c>
      <c r="D165" s="69" t="s">
        <v>384</v>
      </c>
      <c r="E165" s="61" t="s">
        <v>115</v>
      </c>
      <c r="F165" s="63"/>
      <c r="G165" s="73">
        <v>40.340000000000003</v>
      </c>
      <c r="H165" s="64">
        <v>20.170000000000002</v>
      </c>
      <c r="I165" s="64">
        <v>1</v>
      </c>
      <c r="J165" s="74">
        <v>0</v>
      </c>
      <c r="K165" s="73">
        <f t="shared" si="1"/>
        <v>0</v>
      </c>
      <c r="L165" s="66">
        <v>0</v>
      </c>
    </row>
    <row r="166" spans="1:12" s="65" customFormat="1" ht="38.25" x14ac:dyDescent="0.2">
      <c r="A166" s="61">
        <v>17</v>
      </c>
      <c r="B166" s="62">
        <v>114</v>
      </c>
      <c r="C166" s="61" t="s">
        <v>385</v>
      </c>
      <c r="D166" s="69" t="s">
        <v>451</v>
      </c>
      <c r="E166" s="61" t="s">
        <v>115</v>
      </c>
      <c r="F166" s="63">
        <v>8</v>
      </c>
      <c r="G166" s="73">
        <v>346.84</v>
      </c>
      <c r="H166" s="64">
        <v>127.84</v>
      </c>
      <c r="I166" s="64">
        <v>1</v>
      </c>
      <c r="J166" s="74">
        <v>8</v>
      </c>
      <c r="K166" s="73">
        <f t="shared" si="1"/>
        <v>2774.72</v>
      </c>
    </row>
    <row r="167" spans="1:12" s="67" customFormat="1" ht="38.25" x14ac:dyDescent="0.2">
      <c r="A167" s="61">
        <v>18</v>
      </c>
      <c r="B167" s="62">
        <v>114</v>
      </c>
      <c r="C167" s="61" t="s">
        <v>385</v>
      </c>
      <c r="D167" s="69" t="s">
        <v>386</v>
      </c>
      <c r="E167" s="61" t="s">
        <v>115</v>
      </c>
      <c r="F167" s="63">
        <v>1</v>
      </c>
      <c r="G167" s="73">
        <v>509.37</v>
      </c>
      <c r="H167" s="64">
        <v>127.84</v>
      </c>
      <c r="I167" s="64">
        <v>1</v>
      </c>
      <c r="J167" s="74">
        <v>1</v>
      </c>
      <c r="K167" s="73">
        <f t="shared" si="1"/>
        <v>509.37</v>
      </c>
    </row>
    <row r="168" spans="1:12" s="65" customFormat="1" ht="12.75" hidden="1" x14ac:dyDescent="0.2">
      <c r="A168" s="61">
        <v>116</v>
      </c>
      <c r="B168" s="62">
        <v>115</v>
      </c>
      <c r="C168" s="61" t="s">
        <v>387</v>
      </c>
      <c r="D168" s="69" t="s">
        <v>388</v>
      </c>
      <c r="E168" s="61" t="s">
        <v>115</v>
      </c>
      <c r="F168" s="63"/>
      <c r="G168" s="73">
        <v>1224.7</v>
      </c>
      <c r="H168" s="64">
        <v>612.35</v>
      </c>
      <c r="I168" s="64">
        <v>1</v>
      </c>
      <c r="J168" s="74">
        <v>0</v>
      </c>
      <c r="K168" s="73">
        <f t="shared" si="1"/>
        <v>0</v>
      </c>
    </row>
    <row r="169" spans="1:12" s="67" customFormat="1" ht="25.5" hidden="1" x14ac:dyDescent="0.2">
      <c r="A169" s="61">
        <v>117</v>
      </c>
      <c r="B169" s="62">
        <v>116</v>
      </c>
      <c r="C169" s="61" t="s">
        <v>389</v>
      </c>
      <c r="D169" s="69" t="s">
        <v>390</v>
      </c>
      <c r="E169" s="61" t="s">
        <v>115</v>
      </c>
      <c r="F169" s="63"/>
      <c r="G169" s="73">
        <v>4229.8999999999996</v>
      </c>
      <c r="H169" s="64">
        <v>2114.9499999999998</v>
      </c>
      <c r="I169" s="64">
        <v>1</v>
      </c>
      <c r="J169" s="74">
        <v>0</v>
      </c>
      <c r="K169" s="73">
        <f t="shared" si="1"/>
        <v>0</v>
      </c>
    </row>
    <row r="170" spans="1:12" s="67" customFormat="1" ht="25.5" hidden="1" x14ac:dyDescent="0.2">
      <c r="A170" s="61">
        <v>118</v>
      </c>
      <c r="B170" s="62">
        <v>117</v>
      </c>
      <c r="C170" s="61" t="s">
        <v>391</v>
      </c>
      <c r="D170" s="69" t="s">
        <v>392</v>
      </c>
      <c r="E170" s="61" t="s">
        <v>115</v>
      </c>
      <c r="F170" s="63"/>
      <c r="G170" s="73">
        <v>32.9</v>
      </c>
      <c r="H170" s="64">
        <v>16.45</v>
      </c>
      <c r="I170" s="64">
        <v>1</v>
      </c>
      <c r="J170" s="74">
        <v>0</v>
      </c>
      <c r="K170" s="73">
        <f t="shared" si="1"/>
        <v>0</v>
      </c>
    </row>
    <row r="171" spans="1:12" s="67" customFormat="1" ht="25.5" hidden="1" x14ac:dyDescent="0.2">
      <c r="A171" s="61">
        <v>119</v>
      </c>
      <c r="B171" s="62">
        <v>118</v>
      </c>
      <c r="C171" s="61" t="s">
        <v>393</v>
      </c>
      <c r="D171" s="69" t="s">
        <v>394</v>
      </c>
      <c r="E171" s="61" t="s">
        <v>115</v>
      </c>
      <c r="F171" s="63"/>
      <c r="G171" s="73">
        <v>262.60000000000002</v>
      </c>
      <c r="H171" s="64">
        <v>131.30000000000001</v>
      </c>
      <c r="I171" s="64">
        <v>1</v>
      </c>
      <c r="J171" s="74">
        <v>0</v>
      </c>
      <c r="K171" s="73">
        <f t="shared" si="1"/>
        <v>0</v>
      </c>
    </row>
    <row r="172" spans="1:12" s="67" customFormat="1" ht="38.25" hidden="1" x14ac:dyDescent="0.2">
      <c r="A172" s="61">
        <v>120</v>
      </c>
      <c r="B172" s="62">
        <v>119</v>
      </c>
      <c r="C172" s="61" t="s">
        <v>395</v>
      </c>
      <c r="D172" s="69" t="s">
        <v>0</v>
      </c>
      <c r="E172" s="61" t="s">
        <v>115</v>
      </c>
      <c r="F172" s="63"/>
      <c r="G172" s="73">
        <v>55.44</v>
      </c>
      <c r="H172" s="64">
        <v>27.72</v>
      </c>
      <c r="I172" s="64">
        <v>1</v>
      </c>
      <c r="J172" s="74">
        <v>0</v>
      </c>
      <c r="K172" s="73">
        <f t="shared" si="1"/>
        <v>0</v>
      </c>
    </row>
    <row r="173" spans="1:12" s="65" customFormat="1" ht="38.25" hidden="1" x14ac:dyDescent="0.2">
      <c r="A173" s="61">
        <v>121</v>
      </c>
      <c r="B173" s="62">
        <v>120</v>
      </c>
      <c r="C173" s="61" t="s">
        <v>1</v>
      </c>
      <c r="D173" s="69" t="s">
        <v>2</v>
      </c>
      <c r="E173" s="61" t="s">
        <v>115</v>
      </c>
      <c r="F173" s="63"/>
      <c r="G173" s="73">
        <v>114.26</v>
      </c>
      <c r="H173" s="64">
        <v>57.13</v>
      </c>
      <c r="I173" s="64">
        <v>1</v>
      </c>
      <c r="J173" s="74">
        <v>0</v>
      </c>
      <c r="K173" s="73">
        <f t="shared" si="1"/>
        <v>0</v>
      </c>
    </row>
    <row r="174" spans="1:12" s="67" customFormat="1" ht="25.5" hidden="1" x14ac:dyDescent="0.2">
      <c r="A174" s="61">
        <v>122</v>
      </c>
      <c r="B174" s="62">
        <v>121</v>
      </c>
      <c r="C174" s="61" t="s">
        <v>3</v>
      </c>
      <c r="D174" s="69" t="s">
        <v>4</v>
      </c>
      <c r="E174" s="61" t="s">
        <v>115</v>
      </c>
      <c r="F174" s="63"/>
      <c r="G174" s="73">
        <v>39.56</v>
      </c>
      <c r="H174" s="64">
        <v>19.78</v>
      </c>
      <c r="I174" s="64">
        <v>1</v>
      </c>
      <c r="J174" s="74">
        <v>0</v>
      </c>
      <c r="K174" s="73">
        <f t="shared" si="1"/>
        <v>0</v>
      </c>
    </row>
    <row r="175" spans="1:12" s="67" customFormat="1" ht="12.75" hidden="1" x14ac:dyDescent="0.2">
      <c r="A175" s="61">
        <v>123</v>
      </c>
      <c r="B175" s="62">
        <v>122</v>
      </c>
      <c r="C175" s="61" t="s">
        <v>5</v>
      </c>
      <c r="D175" s="69" t="s">
        <v>6</v>
      </c>
      <c r="E175" s="61" t="s">
        <v>115</v>
      </c>
      <c r="F175" s="63"/>
      <c r="G175" s="73">
        <v>1006.08</v>
      </c>
      <c r="H175" s="64">
        <v>503.04</v>
      </c>
      <c r="I175" s="64">
        <v>1</v>
      </c>
      <c r="J175" s="74">
        <v>0</v>
      </c>
      <c r="K175" s="73">
        <f t="shared" si="1"/>
        <v>0</v>
      </c>
      <c r="L175" s="66">
        <v>0</v>
      </c>
    </row>
    <row r="176" spans="1:12" s="65" customFormat="1" ht="25.5" hidden="1" x14ac:dyDescent="0.2">
      <c r="A176" s="61">
        <v>18</v>
      </c>
      <c r="B176" s="62">
        <v>123</v>
      </c>
      <c r="C176" s="61" t="s">
        <v>7</v>
      </c>
      <c r="D176" s="69" t="s">
        <v>443</v>
      </c>
      <c r="E176" s="61" t="s">
        <v>115</v>
      </c>
      <c r="F176" s="63"/>
      <c r="G176" s="73">
        <v>133.28</v>
      </c>
      <c r="H176" s="64">
        <v>66.64</v>
      </c>
      <c r="I176" s="64">
        <v>1</v>
      </c>
      <c r="J176" s="74">
        <v>0</v>
      </c>
      <c r="K176" s="73">
        <f t="shared" si="1"/>
        <v>0</v>
      </c>
    </row>
    <row r="177" spans="1:12" s="67" customFormat="1" ht="38.25" x14ac:dyDescent="0.2">
      <c r="A177" s="61">
        <v>19</v>
      </c>
      <c r="B177" s="62">
        <v>124</v>
      </c>
      <c r="C177" s="61" t="s">
        <v>8</v>
      </c>
      <c r="D177" s="69" t="s">
        <v>444</v>
      </c>
      <c r="E177" s="61" t="s">
        <v>115</v>
      </c>
      <c r="F177" s="63">
        <v>3</v>
      </c>
      <c r="G177" s="73">
        <v>1235.4100000000001</v>
      </c>
      <c r="H177" s="64">
        <v>510.5</v>
      </c>
      <c r="I177" s="64">
        <v>1</v>
      </c>
      <c r="J177" s="74">
        <v>3</v>
      </c>
      <c r="K177" s="73">
        <f t="shared" si="1"/>
        <v>3706.2300000000005</v>
      </c>
    </row>
    <row r="178" spans="1:12" s="67" customFormat="1" ht="25.5" hidden="1" x14ac:dyDescent="0.2">
      <c r="A178" s="61">
        <v>126</v>
      </c>
      <c r="B178" s="62">
        <v>125</v>
      </c>
      <c r="C178" s="61" t="s">
        <v>9</v>
      </c>
      <c r="D178" s="69" t="s">
        <v>10</v>
      </c>
      <c r="E178" s="61" t="s">
        <v>115</v>
      </c>
      <c r="F178" s="63"/>
      <c r="G178" s="73">
        <v>139.1</v>
      </c>
      <c r="H178" s="64">
        <v>69.55</v>
      </c>
      <c r="I178" s="64">
        <v>1</v>
      </c>
      <c r="J178" s="74">
        <v>0</v>
      </c>
      <c r="K178" s="73">
        <f t="shared" si="1"/>
        <v>0</v>
      </c>
      <c r="L178" s="66">
        <v>0</v>
      </c>
    </row>
    <row r="179" spans="1:12" s="65" customFormat="1" ht="25.5" hidden="1" x14ac:dyDescent="0.2">
      <c r="A179" s="61">
        <v>127</v>
      </c>
      <c r="B179" s="62">
        <v>126</v>
      </c>
      <c r="C179" s="61" t="s">
        <v>11</v>
      </c>
      <c r="D179" s="69" t="s">
        <v>12</v>
      </c>
      <c r="E179" s="61" t="s">
        <v>115</v>
      </c>
      <c r="F179" s="63"/>
      <c r="G179" s="73">
        <v>1091.3800000000001</v>
      </c>
      <c r="H179" s="64">
        <v>545.69000000000005</v>
      </c>
      <c r="I179" s="64">
        <v>1</v>
      </c>
      <c r="J179" s="74">
        <v>0</v>
      </c>
      <c r="K179" s="73">
        <f t="shared" si="1"/>
        <v>0</v>
      </c>
    </row>
    <row r="180" spans="1:12" s="67" customFormat="1" ht="25.5" hidden="1" x14ac:dyDescent="0.2">
      <c r="A180" s="61">
        <v>128</v>
      </c>
      <c r="B180" s="62">
        <v>127</v>
      </c>
      <c r="C180" s="61" t="s">
        <v>13</v>
      </c>
      <c r="D180" s="69" t="s">
        <v>14</v>
      </c>
      <c r="E180" s="61" t="s">
        <v>115</v>
      </c>
      <c r="F180" s="63"/>
      <c r="G180" s="73">
        <v>1018.24</v>
      </c>
      <c r="H180" s="64">
        <v>509.12</v>
      </c>
      <c r="I180" s="64">
        <v>1</v>
      </c>
      <c r="J180" s="74">
        <v>0</v>
      </c>
      <c r="K180" s="73">
        <f t="shared" si="1"/>
        <v>0</v>
      </c>
    </row>
    <row r="181" spans="1:12" s="65" customFormat="1" ht="25.5" x14ac:dyDescent="0.2">
      <c r="A181" s="61">
        <v>20</v>
      </c>
      <c r="B181" s="62">
        <v>128</v>
      </c>
      <c r="C181" s="61" t="s">
        <v>15</v>
      </c>
      <c r="D181" s="69" t="s">
        <v>16</v>
      </c>
      <c r="E181" s="61" t="s">
        <v>115</v>
      </c>
      <c r="F181" s="63">
        <v>3</v>
      </c>
      <c r="G181" s="73">
        <v>1617.36</v>
      </c>
      <c r="H181" s="64">
        <v>503.04</v>
      </c>
      <c r="I181" s="64">
        <v>1</v>
      </c>
      <c r="J181" s="74">
        <v>3</v>
      </c>
      <c r="K181" s="73">
        <f t="shared" ref="K181:K238" si="2">G181*F181</f>
        <v>4852.08</v>
      </c>
    </row>
    <row r="182" spans="1:12" s="72" customFormat="1" ht="12.75" hidden="1" x14ac:dyDescent="0.2">
      <c r="A182" s="61">
        <v>130</v>
      </c>
      <c r="B182" s="62">
        <v>129</v>
      </c>
      <c r="C182" s="61" t="s">
        <v>17</v>
      </c>
      <c r="D182" s="69" t="s">
        <v>18</v>
      </c>
      <c r="E182" s="61" t="s">
        <v>115</v>
      </c>
      <c r="F182" s="63"/>
      <c r="G182" s="73">
        <v>1611.48</v>
      </c>
      <c r="H182" s="64">
        <v>805.74</v>
      </c>
      <c r="I182" s="64">
        <v>1</v>
      </c>
      <c r="J182" s="74">
        <v>0</v>
      </c>
      <c r="K182" s="73">
        <f t="shared" si="2"/>
        <v>0</v>
      </c>
      <c r="L182" s="71">
        <v>0</v>
      </c>
    </row>
    <row r="183" spans="1:12" s="67" customFormat="1" ht="25.5" hidden="1" x14ac:dyDescent="0.2">
      <c r="A183" s="61">
        <v>131</v>
      </c>
      <c r="B183" s="62">
        <v>130</v>
      </c>
      <c r="C183" s="61" t="s">
        <v>19</v>
      </c>
      <c r="D183" s="69" t="s">
        <v>20</v>
      </c>
      <c r="E183" s="61" t="s">
        <v>115</v>
      </c>
      <c r="F183" s="63"/>
      <c r="G183" s="73">
        <v>164.56</v>
      </c>
      <c r="H183" s="64">
        <v>82.28</v>
      </c>
      <c r="I183" s="64">
        <v>1</v>
      </c>
      <c r="J183" s="74">
        <v>0</v>
      </c>
      <c r="K183" s="73">
        <f t="shared" si="2"/>
        <v>0</v>
      </c>
    </row>
    <row r="184" spans="1:12" s="67" customFormat="1" ht="25.5" hidden="1" x14ac:dyDescent="0.2">
      <c r="A184" s="61">
        <v>132</v>
      </c>
      <c r="B184" s="62">
        <v>131</v>
      </c>
      <c r="C184" s="61" t="s">
        <v>21</v>
      </c>
      <c r="D184" s="69" t="s">
        <v>22</v>
      </c>
      <c r="E184" s="61" t="s">
        <v>115</v>
      </c>
      <c r="F184" s="63"/>
      <c r="G184" s="73">
        <v>968.8</v>
      </c>
      <c r="H184" s="64">
        <v>484.4</v>
      </c>
      <c r="I184" s="64">
        <v>1</v>
      </c>
      <c r="J184" s="74">
        <v>0</v>
      </c>
      <c r="K184" s="73">
        <f t="shared" si="2"/>
        <v>0</v>
      </c>
    </row>
    <row r="185" spans="1:12" s="65" customFormat="1" ht="25.5" hidden="1" x14ac:dyDescent="0.2">
      <c r="A185" s="61">
        <v>133</v>
      </c>
      <c r="B185" s="62">
        <v>132</v>
      </c>
      <c r="C185" s="61" t="s">
        <v>23</v>
      </c>
      <c r="D185" s="69" t="s">
        <v>24</v>
      </c>
      <c r="E185" s="61" t="s">
        <v>115</v>
      </c>
      <c r="F185" s="63"/>
      <c r="G185" s="73">
        <v>1636.98</v>
      </c>
      <c r="H185" s="64">
        <v>818.49</v>
      </c>
      <c r="I185" s="64">
        <v>1</v>
      </c>
      <c r="J185" s="74">
        <v>0</v>
      </c>
      <c r="K185" s="73">
        <f t="shared" si="2"/>
        <v>0</v>
      </c>
    </row>
    <row r="186" spans="1:12" s="67" customFormat="1" ht="12.75" hidden="1" x14ac:dyDescent="0.2">
      <c r="A186" s="61">
        <v>134</v>
      </c>
      <c r="B186" s="62">
        <v>133</v>
      </c>
      <c r="C186" s="61" t="s">
        <v>25</v>
      </c>
      <c r="D186" s="69" t="s">
        <v>26</v>
      </c>
      <c r="E186" s="61" t="s">
        <v>115</v>
      </c>
      <c r="F186" s="63"/>
      <c r="G186" s="73">
        <v>2576.42</v>
      </c>
      <c r="H186" s="64">
        <v>1288.21</v>
      </c>
      <c r="I186" s="64">
        <v>1</v>
      </c>
      <c r="J186" s="74">
        <v>0</v>
      </c>
      <c r="K186" s="73">
        <f t="shared" si="2"/>
        <v>0</v>
      </c>
    </row>
    <row r="187" spans="1:12" s="67" customFormat="1" ht="12.75" hidden="1" x14ac:dyDescent="0.2">
      <c r="A187" s="61">
        <v>135</v>
      </c>
      <c r="B187" s="62">
        <v>134</v>
      </c>
      <c r="C187" s="61" t="s">
        <v>27</v>
      </c>
      <c r="D187" s="69" t="s">
        <v>28</v>
      </c>
      <c r="E187" s="61" t="s">
        <v>115</v>
      </c>
      <c r="F187" s="63"/>
      <c r="G187" s="73">
        <v>17848.560000000001</v>
      </c>
      <c r="H187" s="64">
        <v>8924.2800000000007</v>
      </c>
      <c r="I187" s="64">
        <v>1</v>
      </c>
      <c r="J187" s="74">
        <v>0</v>
      </c>
      <c r="K187" s="73">
        <f t="shared" si="2"/>
        <v>0</v>
      </c>
    </row>
    <row r="188" spans="1:12" s="65" customFormat="1" ht="51" hidden="1" x14ac:dyDescent="0.2">
      <c r="A188" s="61">
        <v>136</v>
      </c>
      <c r="B188" s="62">
        <v>135</v>
      </c>
      <c r="C188" s="61" t="s">
        <v>29</v>
      </c>
      <c r="D188" s="69" t="s">
        <v>166</v>
      </c>
      <c r="E188" s="61" t="s">
        <v>115</v>
      </c>
      <c r="F188" s="63"/>
      <c r="G188" s="73">
        <v>2995.6</v>
      </c>
      <c r="H188" s="64">
        <v>1497.8</v>
      </c>
      <c r="I188" s="64">
        <v>1</v>
      </c>
      <c r="J188" s="74">
        <v>0</v>
      </c>
      <c r="K188" s="73">
        <f t="shared" si="2"/>
        <v>0</v>
      </c>
    </row>
    <row r="189" spans="1:12" s="67" customFormat="1" ht="51" hidden="1" x14ac:dyDescent="0.2">
      <c r="A189" s="61">
        <v>137</v>
      </c>
      <c r="B189" s="62">
        <v>136</v>
      </c>
      <c r="C189" s="61" t="s">
        <v>167</v>
      </c>
      <c r="D189" s="69" t="s">
        <v>168</v>
      </c>
      <c r="E189" s="61" t="s">
        <v>115</v>
      </c>
      <c r="F189" s="63"/>
      <c r="G189" s="73">
        <v>5754.82</v>
      </c>
      <c r="H189" s="64">
        <v>2877.41</v>
      </c>
      <c r="I189" s="64">
        <v>1</v>
      </c>
      <c r="J189" s="74">
        <v>0</v>
      </c>
      <c r="K189" s="73">
        <f t="shared" si="2"/>
        <v>0</v>
      </c>
    </row>
    <row r="190" spans="1:12" s="67" customFormat="1" ht="38.25" hidden="1" x14ac:dyDescent="0.2">
      <c r="A190" s="61">
        <v>138</v>
      </c>
      <c r="B190" s="62">
        <v>137</v>
      </c>
      <c r="C190" s="61" t="s">
        <v>169</v>
      </c>
      <c r="D190" s="69" t="s">
        <v>170</v>
      </c>
      <c r="E190" s="61" t="s">
        <v>115</v>
      </c>
      <c r="F190" s="63"/>
      <c r="G190" s="73">
        <v>12765.06</v>
      </c>
      <c r="H190" s="64">
        <v>6382.53</v>
      </c>
      <c r="I190" s="64">
        <v>1</v>
      </c>
      <c r="J190" s="74">
        <v>0</v>
      </c>
      <c r="K190" s="73">
        <f t="shared" si="2"/>
        <v>0</v>
      </c>
    </row>
    <row r="191" spans="1:12" s="65" customFormat="1" ht="38.25" hidden="1" x14ac:dyDescent="0.2">
      <c r="A191" s="61">
        <v>139</v>
      </c>
      <c r="B191" s="62">
        <v>138</v>
      </c>
      <c r="C191" s="61" t="s">
        <v>171</v>
      </c>
      <c r="D191" s="69" t="s">
        <v>172</v>
      </c>
      <c r="E191" s="61" t="s">
        <v>115</v>
      </c>
      <c r="F191" s="63"/>
      <c r="G191" s="73">
        <v>70490.2</v>
      </c>
      <c r="H191" s="64">
        <v>35245.1</v>
      </c>
      <c r="I191" s="64">
        <v>1</v>
      </c>
      <c r="J191" s="74">
        <v>0</v>
      </c>
      <c r="K191" s="73">
        <f t="shared" si="2"/>
        <v>0</v>
      </c>
    </row>
    <row r="192" spans="1:12" s="67" customFormat="1" ht="38.25" hidden="1" x14ac:dyDescent="0.2">
      <c r="A192" s="61">
        <v>20</v>
      </c>
      <c r="B192" s="62">
        <v>139</v>
      </c>
      <c r="C192" s="61" t="s">
        <v>173</v>
      </c>
      <c r="D192" s="69" t="s">
        <v>174</v>
      </c>
      <c r="E192" s="61" t="s">
        <v>115</v>
      </c>
      <c r="F192" s="63"/>
      <c r="G192" s="73">
        <v>1459.84</v>
      </c>
      <c r="H192" s="64">
        <v>729.92</v>
      </c>
      <c r="I192" s="64">
        <v>1</v>
      </c>
      <c r="J192" s="74">
        <v>0</v>
      </c>
      <c r="K192" s="73">
        <f t="shared" si="2"/>
        <v>0</v>
      </c>
    </row>
    <row r="193" spans="1:12" s="67" customFormat="1" ht="38.25" x14ac:dyDescent="0.2">
      <c r="A193" s="61">
        <v>21</v>
      </c>
      <c r="B193" s="62">
        <v>140</v>
      </c>
      <c r="C193" s="61" t="s">
        <v>175</v>
      </c>
      <c r="D193" s="69" t="s">
        <v>176</v>
      </c>
      <c r="E193" s="61" t="s">
        <v>115</v>
      </c>
      <c r="F193" s="63">
        <v>4</v>
      </c>
      <c r="G193" s="73">
        <v>3949.42</v>
      </c>
      <c r="H193" s="64">
        <v>1631.99</v>
      </c>
      <c r="I193" s="64">
        <v>1</v>
      </c>
      <c r="J193" s="74">
        <v>4</v>
      </c>
      <c r="K193" s="73">
        <f t="shared" si="2"/>
        <v>15797.68</v>
      </c>
    </row>
    <row r="194" spans="1:12" s="67" customFormat="1" ht="38.25" hidden="1" customHeight="1" x14ac:dyDescent="0.2">
      <c r="A194" s="61">
        <v>142</v>
      </c>
      <c r="B194" s="62">
        <v>141</v>
      </c>
      <c r="C194" s="61" t="s">
        <v>177</v>
      </c>
      <c r="D194" s="69" t="s">
        <v>178</v>
      </c>
      <c r="E194" s="61" t="s">
        <v>115</v>
      </c>
      <c r="F194" s="63"/>
      <c r="G194" s="73">
        <v>9313.68</v>
      </c>
      <c r="H194" s="64">
        <v>4656.84</v>
      </c>
      <c r="I194" s="64">
        <v>1</v>
      </c>
      <c r="J194" s="74">
        <v>0</v>
      </c>
      <c r="K194" s="73">
        <f t="shared" si="2"/>
        <v>0</v>
      </c>
    </row>
    <row r="195" spans="1:12" s="65" customFormat="1" ht="25.5" hidden="1" x14ac:dyDescent="0.2">
      <c r="A195" s="61">
        <v>143</v>
      </c>
      <c r="B195" s="62">
        <v>142</v>
      </c>
      <c r="C195" s="61" t="s">
        <v>179</v>
      </c>
      <c r="D195" s="69" t="s">
        <v>180</v>
      </c>
      <c r="E195" s="61" t="s">
        <v>115</v>
      </c>
      <c r="F195" s="63"/>
      <c r="G195" s="73">
        <v>50558.1</v>
      </c>
      <c r="H195" s="64">
        <v>25279.05</v>
      </c>
      <c r="I195" s="64">
        <v>1</v>
      </c>
      <c r="J195" s="74">
        <v>0</v>
      </c>
      <c r="K195" s="73">
        <f t="shared" si="2"/>
        <v>0</v>
      </c>
    </row>
    <row r="196" spans="1:12" s="67" customFormat="1" ht="38.25" hidden="1" x14ac:dyDescent="0.2">
      <c r="A196" s="61">
        <v>21</v>
      </c>
      <c r="B196" s="62">
        <v>143</v>
      </c>
      <c r="C196" s="61" t="s">
        <v>181</v>
      </c>
      <c r="D196" s="69" t="s">
        <v>182</v>
      </c>
      <c r="E196" s="61" t="s">
        <v>115</v>
      </c>
      <c r="F196" s="63"/>
      <c r="G196" s="73">
        <v>1183.52</v>
      </c>
      <c r="H196" s="64">
        <v>591.76</v>
      </c>
      <c r="I196" s="64">
        <v>1</v>
      </c>
      <c r="J196" s="74">
        <v>0</v>
      </c>
      <c r="K196" s="73">
        <f t="shared" si="2"/>
        <v>0</v>
      </c>
    </row>
    <row r="197" spans="1:12" s="67" customFormat="1" ht="38.25" x14ac:dyDescent="0.2">
      <c r="A197" s="61">
        <v>22</v>
      </c>
      <c r="B197" s="62">
        <v>144</v>
      </c>
      <c r="C197" s="61" t="s">
        <v>183</v>
      </c>
      <c r="D197" s="69" t="s">
        <v>184</v>
      </c>
      <c r="E197" s="61" t="s">
        <v>115</v>
      </c>
      <c r="F197" s="63">
        <v>3</v>
      </c>
      <c r="G197" s="73">
        <v>2501.12</v>
      </c>
      <c r="H197" s="64">
        <v>1033.52</v>
      </c>
      <c r="I197" s="64">
        <v>1</v>
      </c>
      <c r="J197" s="74">
        <v>3</v>
      </c>
      <c r="K197" s="73">
        <f t="shared" si="2"/>
        <v>7503.36</v>
      </c>
    </row>
    <row r="198" spans="1:12" s="67" customFormat="1" ht="25.5" hidden="1" x14ac:dyDescent="0.2">
      <c r="A198" s="61">
        <v>146</v>
      </c>
      <c r="B198" s="62">
        <v>145</v>
      </c>
      <c r="C198" s="61" t="s">
        <v>185</v>
      </c>
      <c r="D198" s="69" t="s">
        <v>186</v>
      </c>
      <c r="E198" s="61" t="s">
        <v>115</v>
      </c>
      <c r="F198" s="63"/>
      <c r="G198" s="73">
        <v>4085.98</v>
      </c>
      <c r="H198" s="64">
        <v>2042.99</v>
      </c>
      <c r="I198" s="64">
        <v>1</v>
      </c>
      <c r="J198" s="74">
        <v>0</v>
      </c>
      <c r="K198" s="73">
        <f t="shared" si="2"/>
        <v>0</v>
      </c>
    </row>
    <row r="199" spans="1:12" s="67" customFormat="1" ht="25.5" hidden="1" x14ac:dyDescent="0.2">
      <c r="A199" s="61">
        <v>147</v>
      </c>
      <c r="B199" s="62">
        <v>146</v>
      </c>
      <c r="C199" s="61" t="s">
        <v>187</v>
      </c>
      <c r="D199" s="69" t="s">
        <v>188</v>
      </c>
      <c r="E199" s="61" t="s">
        <v>115</v>
      </c>
      <c r="F199" s="63"/>
      <c r="G199" s="73">
        <v>14616.28</v>
      </c>
      <c r="H199" s="64">
        <v>7308.14</v>
      </c>
      <c r="I199" s="64">
        <v>1</v>
      </c>
      <c r="J199" s="74">
        <v>0</v>
      </c>
      <c r="K199" s="73">
        <f t="shared" si="2"/>
        <v>0</v>
      </c>
    </row>
    <row r="200" spans="1:12" s="65" customFormat="1" ht="38.25" hidden="1" x14ac:dyDescent="0.2">
      <c r="A200" s="61">
        <v>22</v>
      </c>
      <c r="B200" s="62">
        <v>147</v>
      </c>
      <c r="C200" s="61" t="s">
        <v>189</v>
      </c>
      <c r="D200" s="69" t="s">
        <v>190</v>
      </c>
      <c r="E200" s="61" t="s">
        <v>115</v>
      </c>
      <c r="F200" s="63"/>
      <c r="G200" s="73">
        <v>1232.5</v>
      </c>
      <c r="H200" s="64">
        <v>616.25</v>
      </c>
      <c r="I200" s="64">
        <v>1</v>
      </c>
      <c r="J200" s="74">
        <v>0</v>
      </c>
      <c r="K200" s="73">
        <f t="shared" si="2"/>
        <v>0</v>
      </c>
    </row>
    <row r="201" spans="1:12" s="67" customFormat="1" ht="38.25" hidden="1" x14ac:dyDescent="0.2">
      <c r="A201" s="61">
        <v>149</v>
      </c>
      <c r="B201" s="62">
        <v>148</v>
      </c>
      <c r="C201" s="61" t="s">
        <v>191</v>
      </c>
      <c r="D201" s="69" t="s">
        <v>192</v>
      </c>
      <c r="E201" s="61" t="s">
        <v>115</v>
      </c>
      <c r="F201" s="63"/>
      <c r="G201" s="73">
        <v>2168.4</v>
      </c>
      <c r="H201" s="64">
        <v>1084.2</v>
      </c>
      <c r="I201" s="64">
        <v>1</v>
      </c>
      <c r="J201" s="74">
        <v>0</v>
      </c>
      <c r="K201" s="73">
        <f t="shared" si="2"/>
        <v>0</v>
      </c>
    </row>
    <row r="202" spans="1:12" s="67" customFormat="1" ht="25.5" hidden="1" x14ac:dyDescent="0.2">
      <c r="A202" s="61">
        <v>150</v>
      </c>
      <c r="B202" s="62">
        <v>149</v>
      </c>
      <c r="C202" s="61" t="s">
        <v>193</v>
      </c>
      <c r="D202" s="69" t="s">
        <v>194</v>
      </c>
      <c r="E202" s="61" t="s">
        <v>115</v>
      </c>
      <c r="F202" s="63"/>
      <c r="G202" s="73">
        <v>4380.6400000000003</v>
      </c>
      <c r="H202" s="64">
        <v>2190.3200000000002</v>
      </c>
      <c r="I202" s="64">
        <v>1</v>
      </c>
      <c r="J202" s="74">
        <v>0</v>
      </c>
      <c r="K202" s="73">
        <f t="shared" si="2"/>
        <v>0</v>
      </c>
      <c r="L202" s="66">
        <v>0</v>
      </c>
    </row>
    <row r="203" spans="1:12" s="67" customFormat="1" ht="25.5" hidden="1" x14ac:dyDescent="0.2">
      <c r="A203" s="61">
        <v>23</v>
      </c>
      <c r="B203" s="62">
        <v>150</v>
      </c>
      <c r="C203" s="61" t="s">
        <v>195</v>
      </c>
      <c r="D203" s="69" t="s">
        <v>196</v>
      </c>
      <c r="E203" s="61" t="s">
        <v>115</v>
      </c>
      <c r="F203" s="63"/>
      <c r="G203" s="73">
        <v>14817.68</v>
      </c>
      <c r="H203" s="64">
        <v>7408.84</v>
      </c>
      <c r="I203" s="64">
        <v>1</v>
      </c>
      <c r="J203" s="74">
        <v>0</v>
      </c>
      <c r="K203" s="73">
        <f t="shared" si="2"/>
        <v>0</v>
      </c>
    </row>
    <row r="204" spans="1:12" s="67" customFormat="1" ht="38.25" x14ac:dyDescent="0.2">
      <c r="A204" s="61">
        <v>23</v>
      </c>
      <c r="B204" s="62">
        <v>151</v>
      </c>
      <c r="C204" s="61" t="s">
        <v>197</v>
      </c>
      <c r="D204" s="69" t="s">
        <v>198</v>
      </c>
      <c r="E204" s="61" t="s">
        <v>115</v>
      </c>
      <c r="F204" s="63">
        <v>3</v>
      </c>
      <c r="G204" s="73">
        <v>1421.29</v>
      </c>
      <c r="H204" s="64">
        <v>587.30999999999995</v>
      </c>
      <c r="I204" s="64">
        <v>1</v>
      </c>
      <c r="J204" s="74">
        <v>3</v>
      </c>
      <c r="K204" s="73">
        <f t="shared" si="2"/>
        <v>4263.87</v>
      </c>
    </row>
    <row r="205" spans="1:12" s="65" customFormat="1" ht="25.5" hidden="1" x14ac:dyDescent="0.2">
      <c r="A205" s="61">
        <v>153</v>
      </c>
      <c r="B205" s="62">
        <v>152</v>
      </c>
      <c r="C205" s="61" t="s">
        <v>199</v>
      </c>
      <c r="D205" s="69" t="s">
        <v>200</v>
      </c>
      <c r="E205" s="61" t="s">
        <v>115</v>
      </c>
      <c r="F205" s="63"/>
      <c r="G205" s="73">
        <v>3020.84</v>
      </c>
      <c r="H205" s="64">
        <v>1510.42</v>
      </c>
      <c r="I205" s="64">
        <v>1</v>
      </c>
      <c r="J205" s="74">
        <v>0</v>
      </c>
      <c r="K205" s="73">
        <f t="shared" si="2"/>
        <v>0</v>
      </c>
    </row>
    <row r="206" spans="1:12" s="67" customFormat="1" ht="25.5" hidden="1" x14ac:dyDescent="0.2">
      <c r="A206" s="61">
        <v>154</v>
      </c>
      <c r="B206" s="62">
        <v>153</v>
      </c>
      <c r="C206" s="61" t="s">
        <v>201</v>
      </c>
      <c r="D206" s="69" t="s">
        <v>202</v>
      </c>
      <c r="E206" s="61" t="s">
        <v>115</v>
      </c>
      <c r="F206" s="63"/>
      <c r="G206" s="73">
        <v>14149.04</v>
      </c>
      <c r="H206" s="64">
        <v>7074.52</v>
      </c>
      <c r="I206" s="64">
        <v>1</v>
      </c>
      <c r="J206" s="74">
        <v>0</v>
      </c>
      <c r="K206" s="73">
        <f t="shared" si="2"/>
        <v>0</v>
      </c>
    </row>
    <row r="207" spans="1:12" s="67" customFormat="1" ht="38.25" hidden="1" x14ac:dyDescent="0.2">
      <c r="A207" s="61">
        <v>24</v>
      </c>
      <c r="B207" s="62">
        <v>154</v>
      </c>
      <c r="C207" s="61" t="s">
        <v>203</v>
      </c>
      <c r="D207" s="69" t="s">
        <v>204</v>
      </c>
      <c r="E207" s="61" t="s">
        <v>115</v>
      </c>
      <c r="F207" s="63"/>
      <c r="G207" s="73">
        <v>1136.28</v>
      </c>
      <c r="H207" s="64">
        <v>568.14</v>
      </c>
      <c r="I207" s="64">
        <v>1</v>
      </c>
      <c r="J207" s="74">
        <v>0</v>
      </c>
      <c r="K207" s="73">
        <f t="shared" si="2"/>
        <v>0</v>
      </c>
    </row>
    <row r="208" spans="1:12" s="67" customFormat="1" ht="38.25" hidden="1" x14ac:dyDescent="0.2">
      <c r="A208" s="61">
        <v>156</v>
      </c>
      <c r="B208" s="62">
        <v>155</v>
      </c>
      <c r="C208" s="61" t="s">
        <v>205</v>
      </c>
      <c r="D208" s="69" t="s">
        <v>206</v>
      </c>
      <c r="E208" s="61" t="s">
        <v>115</v>
      </c>
      <c r="F208" s="63"/>
      <c r="G208" s="73">
        <v>2000.46</v>
      </c>
      <c r="H208" s="64">
        <v>1000.23</v>
      </c>
      <c r="I208" s="64">
        <v>1</v>
      </c>
      <c r="J208" s="74">
        <v>0</v>
      </c>
      <c r="K208" s="73">
        <f t="shared" si="2"/>
        <v>0</v>
      </c>
    </row>
    <row r="209" spans="1:12" s="67" customFormat="1" ht="25.5" hidden="1" x14ac:dyDescent="0.2">
      <c r="A209" s="61">
        <v>157</v>
      </c>
      <c r="B209" s="62">
        <v>156</v>
      </c>
      <c r="C209" s="61" t="s">
        <v>207</v>
      </c>
      <c r="D209" s="69" t="s">
        <v>208</v>
      </c>
      <c r="E209" s="61" t="s">
        <v>115</v>
      </c>
      <c r="F209" s="63"/>
      <c r="G209" s="73">
        <v>4012.18</v>
      </c>
      <c r="H209" s="64">
        <v>2006.09</v>
      </c>
      <c r="I209" s="64">
        <v>1</v>
      </c>
      <c r="J209" s="74">
        <v>0</v>
      </c>
      <c r="K209" s="73">
        <f t="shared" si="2"/>
        <v>0</v>
      </c>
    </row>
    <row r="210" spans="1:12" s="65" customFormat="1" ht="25.5" hidden="1" x14ac:dyDescent="0.2">
      <c r="A210" s="61">
        <v>158</v>
      </c>
      <c r="B210" s="62">
        <v>157</v>
      </c>
      <c r="C210" s="61" t="s">
        <v>209</v>
      </c>
      <c r="D210" s="69" t="s">
        <v>210</v>
      </c>
      <c r="E210" s="61" t="s">
        <v>115</v>
      </c>
      <c r="F210" s="63"/>
      <c r="G210" s="73">
        <v>24048.16</v>
      </c>
      <c r="H210" s="64">
        <v>12024.08</v>
      </c>
      <c r="I210" s="64">
        <v>1</v>
      </c>
      <c r="J210" s="74">
        <v>0</v>
      </c>
      <c r="K210" s="73">
        <f t="shared" si="2"/>
        <v>0</v>
      </c>
    </row>
    <row r="211" spans="1:12" s="67" customFormat="1" ht="38.25" hidden="1" x14ac:dyDescent="0.2">
      <c r="A211" s="61">
        <v>159</v>
      </c>
      <c r="B211" s="62">
        <v>158</v>
      </c>
      <c r="C211" s="61" t="s">
        <v>211</v>
      </c>
      <c r="D211" s="69" t="s">
        <v>212</v>
      </c>
      <c r="E211" s="61" t="s">
        <v>115</v>
      </c>
      <c r="F211" s="63"/>
      <c r="G211" s="73">
        <v>93.94</v>
      </c>
      <c r="H211" s="64">
        <v>46.97</v>
      </c>
      <c r="I211" s="64">
        <v>1</v>
      </c>
      <c r="J211" s="74">
        <v>0</v>
      </c>
      <c r="K211" s="73">
        <f t="shared" si="2"/>
        <v>0</v>
      </c>
    </row>
    <row r="212" spans="1:12" s="67" customFormat="1" ht="12.75" hidden="1" x14ac:dyDescent="0.2">
      <c r="A212" s="61">
        <v>24</v>
      </c>
      <c r="B212" s="62">
        <v>159</v>
      </c>
      <c r="C212" s="61" t="s">
        <v>213</v>
      </c>
      <c r="D212" s="69" t="s">
        <v>214</v>
      </c>
      <c r="E212" s="61" t="s">
        <v>115</v>
      </c>
      <c r="F212" s="63"/>
      <c r="G212" s="73">
        <v>1328.96</v>
      </c>
      <c r="H212" s="64">
        <v>664.48</v>
      </c>
      <c r="I212" s="64">
        <v>1</v>
      </c>
      <c r="J212" s="74">
        <v>0</v>
      </c>
      <c r="K212" s="73">
        <f t="shared" si="2"/>
        <v>0</v>
      </c>
    </row>
    <row r="213" spans="1:12" s="67" customFormat="1" ht="38.25" x14ac:dyDescent="0.2">
      <c r="A213" s="61">
        <v>24</v>
      </c>
      <c r="B213" s="62">
        <v>177</v>
      </c>
      <c r="C213" s="61" t="s">
        <v>55</v>
      </c>
      <c r="D213" s="69" t="s">
        <v>334</v>
      </c>
      <c r="E213" s="61" t="s">
        <v>115</v>
      </c>
      <c r="F213" s="63">
        <v>1</v>
      </c>
      <c r="G213" s="73">
        <v>1227.8800000000001</v>
      </c>
      <c r="H213" s="64">
        <v>205.81</v>
      </c>
      <c r="I213" s="64">
        <v>1</v>
      </c>
      <c r="J213" s="74">
        <v>1</v>
      </c>
      <c r="K213" s="73">
        <f t="shared" si="2"/>
        <v>1227.8800000000001</v>
      </c>
    </row>
    <row r="214" spans="1:12" s="67" customFormat="1" ht="38.25" x14ac:dyDescent="0.2">
      <c r="A214" s="61">
        <v>25</v>
      </c>
      <c r="B214" s="62">
        <v>160</v>
      </c>
      <c r="C214" s="61" t="s">
        <v>215</v>
      </c>
      <c r="D214" s="69" t="s">
        <v>216</v>
      </c>
      <c r="E214" s="61" t="s">
        <v>115</v>
      </c>
      <c r="F214" s="63">
        <v>3</v>
      </c>
      <c r="G214" s="73">
        <v>4477.05</v>
      </c>
      <c r="H214" s="64">
        <v>1850.02</v>
      </c>
      <c r="I214" s="64">
        <v>1</v>
      </c>
      <c r="J214" s="74">
        <v>3</v>
      </c>
      <c r="K214" s="73">
        <f t="shared" si="2"/>
        <v>13431.150000000001</v>
      </c>
    </row>
    <row r="215" spans="1:12" s="67" customFormat="1" ht="12.75" hidden="1" x14ac:dyDescent="0.2">
      <c r="A215" s="61">
        <v>162</v>
      </c>
      <c r="B215" s="62">
        <v>161</v>
      </c>
      <c r="C215" s="61" t="s">
        <v>217</v>
      </c>
      <c r="D215" s="69" t="s">
        <v>218</v>
      </c>
      <c r="E215" s="61" t="s">
        <v>115</v>
      </c>
      <c r="F215" s="63"/>
      <c r="G215" s="73">
        <v>13602.98</v>
      </c>
      <c r="H215" s="64">
        <v>6801.49</v>
      </c>
      <c r="I215" s="64">
        <v>1</v>
      </c>
      <c r="J215" s="74">
        <v>0</v>
      </c>
      <c r="K215" s="73">
        <f t="shared" si="2"/>
        <v>0</v>
      </c>
    </row>
    <row r="216" spans="1:12" s="65" customFormat="1" ht="25.5" hidden="1" x14ac:dyDescent="0.2">
      <c r="A216" s="61">
        <v>25</v>
      </c>
      <c r="B216" s="62">
        <v>162</v>
      </c>
      <c r="C216" s="61" t="s">
        <v>219</v>
      </c>
      <c r="D216" s="69" t="s">
        <v>220</v>
      </c>
      <c r="E216" s="61" t="s">
        <v>115</v>
      </c>
      <c r="F216" s="63"/>
      <c r="G216" s="73">
        <v>26441.4</v>
      </c>
      <c r="H216" s="64">
        <v>13220.7</v>
      </c>
      <c r="I216" s="64">
        <v>1</v>
      </c>
      <c r="J216" s="74">
        <v>0</v>
      </c>
      <c r="K216" s="73">
        <f t="shared" si="2"/>
        <v>0</v>
      </c>
    </row>
    <row r="217" spans="1:12" s="67" customFormat="1" ht="38.25" x14ac:dyDescent="0.2">
      <c r="A217" s="61">
        <v>26</v>
      </c>
      <c r="B217" s="62">
        <v>163</v>
      </c>
      <c r="C217" s="61" t="s">
        <v>221</v>
      </c>
      <c r="D217" s="69" t="s">
        <v>222</v>
      </c>
      <c r="E217" s="61" t="s">
        <v>115</v>
      </c>
      <c r="F217" s="63">
        <v>1</v>
      </c>
      <c r="G217" s="73">
        <v>611.12</v>
      </c>
      <c r="H217" s="64">
        <v>252.53</v>
      </c>
      <c r="I217" s="64">
        <v>1</v>
      </c>
      <c r="J217" s="74">
        <v>1</v>
      </c>
      <c r="K217" s="73">
        <f t="shared" si="2"/>
        <v>611.12</v>
      </c>
    </row>
    <row r="218" spans="1:12" s="67" customFormat="1" ht="25.5" hidden="1" x14ac:dyDescent="0.2">
      <c r="A218" s="61">
        <v>165</v>
      </c>
      <c r="B218" s="62">
        <v>164</v>
      </c>
      <c r="C218" s="61" t="s">
        <v>223</v>
      </c>
      <c r="D218" s="69" t="s">
        <v>30</v>
      </c>
      <c r="E218" s="61" t="s">
        <v>115</v>
      </c>
      <c r="F218" s="63"/>
      <c r="G218" s="73">
        <v>4958.42</v>
      </c>
      <c r="H218" s="64">
        <v>2479.21</v>
      </c>
      <c r="I218" s="64">
        <v>1</v>
      </c>
      <c r="J218" s="74">
        <v>0</v>
      </c>
      <c r="K218" s="73">
        <f t="shared" si="2"/>
        <v>0</v>
      </c>
      <c r="L218" s="66">
        <v>0</v>
      </c>
    </row>
    <row r="219" spans="1:12" s="67" customFormat="1" ht="25.5" hidden="1" x14ac:dyDescent="0.2">
      <c r="A219" s="61">
        <v>26</v>
      </c>
      <c r="B219" s="62">
        <v>165</v>
      </c>
      <c r="C219" s="61" t="s">
        <v>31</v>
      </c>
      <c r="D219" s="69" t="s">
        <v>32</v>
      </c>
      <c r="E219" s="61" t="s">
        <v>115</v>
      </c>
      <c r="F219" s="63"/>
      <c r="G219" s="73">
        <v>60395.76</v>
      </c>
      <c r="H219" s="64">
        <v>30197.88</v>
      </c>
      <c r="I219" s="64">
        <v>1</v>
      </c>
      <c r="J219" s="74">
        <v>0</v>
      </c>
      <c r="K219" s="73">
        <f t="shared" si="2"/>
        <v>0</v>
      </c>
    </row>
    <row r="220" spans="1:12" s="67" customFormat="1" ht="38.25" x14ac:dyDescent="0.2">
      <c r="A220" s="61">
        <v>27</v>
      </c>
      <c r="B220" s="62">
        <v>166</v>
      </c>
      <c r="C220" s="61" t="s">
        <v>33</v>
      </c>
      <c r="D220" s="69" t="s">
        <v>34</v>
      </c>
      <c r="E220" s="61" t="s">
        <v>115</v>
      </c>
      <c r="F220" s="63">
        <v>6</v>
      </c>
      <c r="G220" s="73">
        <v>263.44</v>
      </c>
      <c r="H220" s="64">
        <v>108.86</v>
      </c>
      <c r="I220" s="64">
        <v>1</v>
      </c>
      <c r="J220" s="74">
        <v>6</v>
      </c>
      <c r="K220" s="73">
        <f t="shared" si="2"/>
        <v>1580.6399999999999</v>
      </c>
    </row>
    <row r="221" spans="1:12" s="67" customFormat="1" ht="25.5" hidden="1" x14ac:dyDescent="0.2">
      <c r="A221" s="61">
        <v>167</v>
      </c>
      <c r="B221" s="62">
        <v>167</v>
      </c>
      <c r="C221" s="61" t="s">
        <v>35</v>
      </c>
      <c r="D221" s="69" t="s">
        <v>36</v>
      </c>
      <c r="E221" s="61" t="s">
        <v>115</v>
      </c>
      <c r="F221" s="63"/>
      <c r="G221" s="73">
        <v>3474.14</v>
      </c>
      <c r="H221" s="64">
        <v>1737.07</v>
      </c>
      <c r="I221" s="64">
        <v>1</v>
      </c>
      <c r="J221" s="74">
        <v>0</v>
      </c>
      <c r="K221" s="73">
        <f t="shared" si="2"/>
        <v>0</v>
      </c>
    </row>
    <row r="222" spans="1:12" s="65" customFormat="1" ht="38.25" x14ac:dyDescent="0.2">
      <c r="A222" s="61">
        <v>28</v>
      </c>
      <c r="B222" s="62">
        <v>168</v>
      </c>
      <c r="C222" s="61" t="s">
        <v>37</v>
      </c>
      <c r="D222" s="69" t="s">
        <v>548</v>
      </c>
      <c r="E222" s="61" t="s">
        <v>115</v>
      </c>
      <c r="F222" s="63">
        <v>1</v>
      </c>
      <c r="G222" s="73">
        <v>311.91000000000003</v>
      </c>
      <c r="H222" s="64">
        <v>128.88999999999999</v>
      </c>
      <c r="I222" s="64">
        <v>1</v>
      </c>
      <c r="J222" s="74">
        <v>1</v>
      </c>
      <c r="K222" s="73">
        <f t="shared" si="2"/>
        <v>311.91000000000003</v>
      </c>
    </row>
    <row r="223" spans="1:12" s="67" customFormat="1" ht="25.5" hidden="1" x14ac:dyDescent="0.2">
      <c r="A223" s="61">
        <v>169</v>
      </c>
      <c r="B223" s="62">
        <v>169</v>
      </c>
      <c r="C223" s="61" t="s">
        <v>39</v>
      </c>
      <c r="D223" s="69" t="s">
        <v>40</v>
      </c>
      <c r="E223" s="61" t="s">
        <v>115</v>
      </c>
      <c r="F223" s="63"/>
      <c r="G223" s="73">
        <v>3867.56</v>
      </c>
      <c r="H223" s="64">
        <v>1933.78</v>
      </c>
      <c r="I223" s="64">
        <v>1</v>
      </c>
      <c r="J223" s="74">
        <v>0</v>
      </c>
      <c r="K223" s="73">
        <f t="shared" si="2"/>
        <v>0</v>
      </c>
    </row>
    <row r="224" spans="1:12" s="67" customFormat="1" ht="25.5" hidden="1" x14ac:dyDescent="0.2">
      <c r="A224" s="61">
        <v>169</v>
      </c>
      <c r="B224" s="62">
        <v>170</v>
      </c>
      <c r="C224" s="61" t="s">
        <v>41</v>
      </c>
      <c r="D224" s="69" t="s">
        <v>42</v>
      </c>
      <c r="E224" s="61" t="s">
        <v>115</v>
      </c>
      <c r="F224" s="63"/>
      <c r="G224" s="73">
        <v>116.46</v>
      </c>
      <c r="H224" s="64">
        <v>58.23</v>
      </c>
      <c r="I224" s="64">
        <v>1</v>
      </c>
      <c r="J224" s="74">
        <v>0</v>
      </c>
      <c r="K224" s="73">
        <f t="shared" si="2"/>
        <v>0</v>
      </c>
    </row>
    <row r="225" spans="1:12" s="67" customFormat="1" ht="12.75" hidden="1" x14ac:dyDescent="0.2">
      <c r="A225" s="61">
        <v>170</v>
      </c>
      <c r="B225" s="62">
        <v>171</v>
      </c>
      <c r="C225" s="61" t="s">
        <v>43</v>
      </c>
      <c r="D225" s="69" t="s">
        <v>44</v>
      </c>
      <c r="E225" s="61" t="s">
        <v>156</v>
      </c>
      <c r="F225" s="63"/>
      <c r="G225" s="73">
        <v>7774.7</v>
      </c>
      <c r="H225" s="64">
        <v>3887.35</v>
      </c>
      <c r="I225" s="64">
        <v>1</v>
      </c>
      <c r="J225" s="74">
        <v>0</v>
      </c>
      <c r="K225" s="73">
        <f t="shared" si="2"/>
        <v>0</v>
      </c>
    </row>
    <row r="226" spans="1:12" s="65" customFormat="1" ht="12.75" hidden="1" x14ac:dyDescent="0.2">
      <c r="A226" s="61">
        <v>171</v>
      </c>
      <c r="B226" s="62">
        <v>172</v>
      </c>
      <c r="C226" s="61" t="s">
        <v>45</v>
      </c>
      <c r="D226" s="69" t="s">
        <v>46</v>
      </c>
      <c r="E226" s="61" t="s">
        <v>156</v>
      </c>
      <c r="F226" s="63"/>
      <c r="G226" s="73">
        <v>16376</v>
      </c>
      <c r="H226" s="64">
        <v>8188</v>
      </c>
      <c r="I226" s="64">
        <v>1</v>
      </c>
      <c r="J226" s="74">
        <v>0</v>
      </c>
      <c r="K226" s="73">
        <f t="shared" si="2"/>
        <v>0</v>
      </c>
    </row>
    <row r="227" spans="1:12" s="67" customFormat="1" ht="38.25" hidden="1" x14ac:dyDescent="0.2">
      <c r="A227" s="61">
        <v>172</v>
      </c>
      <c r="B227" s="62">
        <v>173</v>
      </c>
      <c r="C227" s="61" t="s">
        <v>47</v>
      </c>
      <c r="D227" s="69" t="s">
        <v>48</v>
      </c>
      <c r="E227" s="61" t="s">
        <v>156</v>
      </c>
      <c r="F227" s="63"/>
      <c r="G227" s="73">
        <v>1181.96</v>
      </c>
      <c r="H227" s="64">
        <v>590.98</v>
      </c>
      <c r="I227" s="64">
        <v>1</v>
      </c>
      <c r="J227" s="74">
        <v>0</v>
      </c>
      <c r="K227" s="73">
        <f t="shared" si="2"/>
        <v>0</v>
      </c>
    </row>
    <row r="228" spans="1:12" s="67" customFormat="1" ht="38.25" hidden="1" x14ac:dyDescent="0.2">
      <c r="A228" s="61">
        <v>173</v>
      </c>
      <c r="B228" s="62">
        <v>174</v>
      </c>
      <c r="C228" s="61" t="s">
        <v>49</v>
      </c>
      <c r="D228" s="69" t="s">
        <v>50</v>
      </c>
      <c r="E228" s="61" t="s">
        <v>115</v>
      </c>
      <c r="F228" s="63"/>
      <c r="G228" s="73">
        <v>4151.96</v>
      </c>
      <c r="H228" s="64">
        <v>2075.98</v>
      </c>
      <c r="I228" s="64">
        <v>1</v>
      </c>
      <c r="J228" s="74">
        <v>0</v>
      </c>
      <c r="K228" s="73">
        <f t="shared" si="2"/>
        <v>0</v>
      </c>
    </row>
    <row r="229" spans="1:12" s="65" customFormat="1" ht="38.25" hidden="1" x14ac:dyDescent="0.2">
      <c r="A229" s="61">
        <v>174</v>
      </c>
      <c r="B229" s="62">
        <v>175</v>
      </c>
      <c r="C229" s="61" t="s">
        <v>51</v>
      </c>
      <c r="D229" s="69" t="s">
        <v>52</v>
      </c>
      <c r="E229" s="61" t="s">
        <v>115</v>
      </c>
      <c r="F229" s="63"/>
      <c r="G229" s="73">
        <v>1014.78</v>
      </c>
      <c r="H229" s="64">
        <v>507.39</v>
      </c>
      <c r="I229" s="64">
        <v>1</v>
      </c>
      <c r="J229" s="74">
        <v>0</v>
      </c>
      <c r="K229" s="73">
        <f t="shared" si="2"/>
        <v>0</v>
      </c>
    </row>
    <row r="230" spans="1:12" s="67" customFormat="1" ht="38.25" hidden="1" x14ac:dyDescent="0.2">
      <c r="A230" s="61">
        <v>175</v>
      </c>
      <c r="B230" s="62">
        <v>176</v>
      </c>
      <c r="C230" s="61" t="s">
        <v>53</v>
      </c>
      <c r="D230" s="69" t="s">
        <v>54</v>
      </c>
      <c r="E230" s="61" t="s">
        <v>115</v>
      </c>
      <c r="F230" s="63"/>
      <c r="G230" s="73">
        <v>3539.22</v>
      </c>
      <c r="H230" s="64">
        <v>1769.61</v>
      </c>
      <c r="I230" s="64">
        <v>1</v>
      </c>
      <c r="J230" s="74">
        <v>0</v>
      </c>
      <c r="K230" s="73">
        <f t="shared" si="2"/>
        <v>0</v>
      </c>
    </row>
    <row r="231" spans="1:12" s="65" customFormat="1" ht="12.75" hidden="1" x14ac:dyDescent="0.2">
      <c r="A231" s="61">
        <v>177</v>
      </c>
      <c r="B231" s="62">
        <v>178</v>
      </c>
      <c r="C231" s="61" t="s">
        <v>335</v>
      </c>
      <c r="D231" s="69" t="s">
        <v>336</v>
      </c>
      <c r="E231" s="61" t="s">
        <v>115</v>
      </c>
      <c r="F231" s="63"/>
      <c r="G231" s="73">
        <v>7496.3</v>
      </c>
      <c r="H231" s="64">
        <v>3748.15</v>
      </c>
      <c r="I231" s="64">
        <v>1</v>
      </c>
      <c r="J231" s="74">
        <v>0</v>
      </c>
      <c r="K231" s="73">
        <f t="shared" si="2"/>
        <v>0</v>
      </c>
    </row>
    <row r="232" spans="1:12" s="67" customFormat="1" ht="38.25" hidden="1" x14ac:dyDescent="0.2">
      <c r="A232" s="61">
        <v>178</v>
      </c>
      <c r="B232" s="62">
        <v>179</v>
      </c>
      <c r="C232" s="61" t="s">
        <v>337</v>
      </c>
      <c r="D232" s="69" t="s">
        <v>338</v>
      </c>
      <c r="E232" s="61" t="s">
        <v>115</v>
      </c>
      <c r="F232" s="63"/>
      <c r="G232" s="73">
        <v>694.08</v>
      </c>
      <c r="H232" s="64">
        <v>347.04</v>
      </c>
      <c r="I232" s="64">
        <v>1</v>
      </c>
      <c r="J232" s="74">
        <v>0</v>
      </c>
      <c r="K232" s="73">
        <f t="shared" si="2"/>
        <v>0</v>
      </c>
    </row>
    <row r="233" spans="1:12" s="67" customFormat="1" ht="12.75" hidden="1" x14ac:dyDescent="0.2">
      <c r="A233" s="61">
        <v>179</v>
      </c>
      <c r="B233" s="62">
        <v>180</v>
      </c>
      <c r="C233" s="61" t="s">
        <v>339</v>
      </c>
      <c r="D233" s="69" t="s">
        <v>340</v>
      </c>
      <c r="E233" s="61" t="s">
        <v>115</v>
      </c>
      <c r="F233" s="63"/>
      <c r="G233" s="73">
        <v>7266.86</v>
      </c>
      <c r="H233" s="64">
        <v>3633.43</v>
      </c>
      <c r="I233" s="64">
        <v>1</v>
      </c>
      <c r="J233" s="74">
        <v>0</v>
      </c>
      <c r="K233" s="73">
        <f t="shared" si="2"/>
        <v>0</v>
      </c>
      <c r="L233" s="66">
        <v>0</v>
      </c>
    </row>
    <row r="234" spans="1:12" s="65" customFormat="1" ht="38.25" hidden="1" x14ac:dyDescent="0.2">
      <c r="A234" s="61">
        <v>180</v>
      </c>
      <c r="B234" s="62">
        <v>181</v>
      </c>
      <c r="C234" s="61" t="s">
        <v>341</v>
      </c>
      <c r="D234" s="69" t="s">
        <v>285</v>
      </c>
      <c r="E234" s="61" t="s">
        <v>115</v>
      </c>
      <c r="F234" s="63"/>
      <c r="G234" s="73">
        <v>1005.46</v>
      </c>
      <c r="H234" s="64">
        <v>502.73</v>
      </c>
      <c r="I234" s="64">
        <v>1</v>
      </c>
      <c r="J234" s="74">
        <v>0</v>
      </c>
      <c r="K234" s="73">
        <f t="shared" si="2"/>
        <v>0</v>
      </c>
    </row>
    <row r="235" spans="1:12" s="67" customFormat="1" ht="25.5" hidden="1" x14ac:dyDescent="0.2">
      <c r="A235" s="61">
        <v>181</v>
      </c>
      <c r="B235" s="62">
        <v>182</v>
      </c>
      <c r="C235" s="61" t="s">
        <v>286</v>
      </c>
      <c r="D235" s="69" t="s">
        <v>287</v>
      </c>
      <c r="E235" s="61" t="s">
        <v>115</v>
      </c>
      <c r="F235" s="63"/>
      <c r="G235" s="73">
        <v>9829.34</v>
      </c>
      <c r="H235" s="64">
        <v>4914.67</v>
      </c>
      <c r="I235" s="64">
        <v>1</v>
      </c>
      <c r="J235" s="74">
        <v>0</v>
      </c>
      <c r="K235" s="73">
        <f t="shared" si="2"/>
        <v>0</v>
      </c>
    </row>
    <row r="236" spans="1:12" s="67" customFormat="1" ht="38.25" hidden="1" x14ac:dyDescent="0.2">
      <c r="A236" s="61">
        <v>182</v>
      </c>
      <c r="B236" s="62">
        <v>183</v>
      </c>
      <c r="C236" s="61" t="s">
        <v>288</v>
      </c>
      <c r="D236" s="69" t="s">
        <v>289</v>
      </c>
      <c r="E236" s="61" t="s">
        <v>115</v>
      </c>
      <c r="F236" s="63"/>
      <c r="G236" s="73">
        <v>1114.2</v>
      </c>
      <c r="H236" s="64">
        <v>557.1</v>
      </c>
      <c r="I236" s="64">
        <v>1</v>
      </c>
      <c r="J236" s="74">
        <v>0</v>
      </c>
      <c r="K236" s="73">
        <f t="shared" si="2"/>
        <v>0</v>
      </c>
    </row>
    <row r="237" spans="1:12" s="65" customFormat="1" ht="25.5" hidden="1" x14ac:dyDescent="0.2">
      <c r="A237" s="61">
        <v>183</v>
      </c>
      <c r="B237" s="62">
        <v>184</v>
      </c>
      <c r="C237" s="61" t="s">
        <v>290</v>
      </c>
      <c r="D237" s="69" t="s">
        <v>291</v>
      </c>
      <c r="E237" s="61" t="s">
        <v>115</v>
      </c>
      <c r="F237" s="63"/>
      <c r="G237" s="73">
        <v>10952.18</v>
      </c>
      <c r="H237" s="64">
        <v>5476.09</v>
      </c>
      <c r="I237" s="64">
        <v>1</v>
      </c>
      <c r="J237" s="74">
        <v>0</v>
      </c>
      <c r="K237" s="73">
        <f t="shared" si="2"/>
        <v>0</v>
      </c>
    </row>
    <row r="238" spans="1:12" s="67" customFormat="1" ht="38.25" x14ac:dyDescent="0.2">
      <c r="A238" s="61">
        <v>29</v>
      </c>
      <c r="B238" s="62">
        <v>185</v>
      </c>
      <c r="C238" s="61" t="s">
        <v>292</v>
      </c>
      <c r="D238" s="69" t="s">
        <v>449</v>
      </c>
      <c r="E238" s="61" t="s">
        <v>293</v>
      </c>
      <c r="F238" s="63">
        <v>0.4</v>
      </c>
      <c r="G238" s="73">
        <v>21932.41</v>
      </c>
      <c r="H238" s="64">
        <v>9062.98</v>
      </c>
      <c r="I238" s="64">
        <v>1</v>
      </c>
      <c r="J238" s="74">
        <v>0.4</v>
      </c>
      <c r="K238" s="73">
        <f t="shared" si="2"/>
        <v>8772.9639999999999</v>
      </c>
    </row>
    <row r="239" spans="1:12" s="9" customFormat="1" ht="38.25" hidden="1" x14ac:dyDescent="0.2">
      <c r="A239" s="29">
        <v>28</v>
      </c>
      <c r="B239" s="30">
        <v>186</v>
      </c>
      <c r="C239" s="29" t="s">
        <v>294</v>
      </c>
      <c r="D239" s="29" t="s">
        <v>295</v>
      </c>
      <c r="E239" s="29" t="s">
        <v>115</v>
      </c>
      <c r="F239" s="44"/>
      <c r="G239" s="44">
        <v>660.44</v>
      </c>
      <c r="H239" s="31">
        <v>330.22</v>
      </c>
      <c r="I239" s="29">
        <v>1</v>
      </c>
      <c r="J239" s="32">
        <v>0</v>
      </c>
      <c r="K239" s="44">
        <v>0</v>
      </c>
    </row>
    <row r="240" spans="1:12" s="9" customFormat="1" ht="25.5" hidden="1" x14ac:dyDescent="0.2">
      <c r="A240" s="29">
        <v>186</v>
      </c>
      <c r="B240" s="30">
        <v>187</v>
      </c>
      <c r="C240" s="29" t="s">
        <v>296</v>
      </c>
      <c r="D240" s="29" t="s">
        <v>297</v>
      </c>
      <c r="E240" s="29" t="s">
        <v>115</v>
      </c>
      <c r="F240" s="44"/>
      <c r="G240" s="44">
        <v>7555.3</v>
      </c>
      <c r="H240" s="31">
        <v>3777.65</v>
      </c>
      <c r="I240" s="29">
        <v>1</v>
      </c>
      <c r="J240" s="32">
        <v>0</v>
      </c>
      <c r="K240" s="44">
        <v>0</v>
      </c>
      <c r="L240" s="33">
        <v>0</v>
      </c>
    </row>
    <row r="241" spans="1:12" s="28" customFormat="1" ht="25.5" hidden="1" x14ac:dyDescent="0.2">
      <c r="A241" s="29">
        <v>187</v>
      </c>
      <c r="B241" s="30">
        <v>188</v>
      </c>
      <c r="C241" s="29" t="s">
        <v>298</v>
      </c>
      <c r="D241" s="29" t="s">
        <v>299</v>
      </c>
      <c r="E241" s="29" t="s">
        <v>115</v>
      </c>
      <c r="F241" s="44"/>
      <c r="G241" s="44">
        <v>19473.78</v>
      </c>
      <c r="H241" s="31">
        <v>9736.89</v>
      </c>
      <c r="I241" s="29">
        <v>1</v>
      </c>
      <c r="J241" s="32">
        <v>0</v>
      </c>
      <c r="K241" s="44">
        <v>0</v>
      </c>
    </row>
    <row r="242" spans="1:12" s="9" customFormat="1" ht="38.25" hidden="1" x14ac:dyDescent="0.2">
      <c r="A242" s="29">
        <v>188</v>
      </c>
      <c r="B242" s="30">
        <v>189</v>
      </c>
      <c r="C242" s="29" t="s">
        <v>300</v>
      </c>
      <c r="D242" s="29" t="s">
        <v>301</v>
      </c>
      <c r="E242" s="29" t="s">
        <v>115</v>
      </c>
      <c r="F242" s="44"/>
      <c r="G242" s="44">
        <v>1067.08</v>
      </c>
      <c r="H242" s="31">
        <v>533.54</v>
      </c>
      <c r="I242" s="29">
        <v>1</v>
      </c>
      <c r="J242" s="32">
        <v>0</v>
      </c>
      <c r="K242" s="44">
        <v>0</v>
      </c>
    </row>
    <row r="243" spans="1:12" s="9" customFormat="1" ht="25.5" hidden="1" x14ac:dyDescent="0.2">
      <c r="A243" s="29">
        <v>189</v>
      </c>
      <c r="B243" s="30">
        <v>190</v>
      </c>
      <c r="C243" s="29" t="s">
        <v>302</v>
      </c>
      <c r="D243" s="29" t="s">
        <v>303</v>
      </c>
      <c r="E243" s="29" t="s">
        <v>115</v>
      </c>
      <c r="F243" s="44"/>
      <c r="G243" s="44">
        <v>7884.94</v>
      </c>
      <c r="H243" s="31">
        <v>3942.47</v>
      </c>
      <c r="I243" s="29">
        <v>1</v>
      </c>
      <c r="J243" s="32">
        <v>0</v>
      </c>
      <c r="K243" s="44">
        <v>0</v>
      </c>
    </row>
    <row r="244" spans="1:12" s="9" customFormat="1" ht="25.5" hidden="1" x14ac:dyDescent="0.2">
      <c r="A244" s="29">
        <v>190</v>
      </c>
      <c r="B244" s="30">
        <v>191</v>
      </c>
      <c r="C244" s="29" t="s">
        <v>304</v>
      </c>
      <c r="D244" s="29" t="s">
        <v>305</v>
      </c>
      <c r="E244" s="29" t="s">
        <v>115</v>
      </c>
      <c r="F244" s="44"/>
      <c r="G244" s="44">
        <v>22570.54</v>
      </c>
      <c r="H244" s="31">
        <v>11285.27</v>
      </c>
      <c r="I244" s="29">
        <v>1</v>
      </c>
      <c r="J244" s="32">
        <v>0</v>
      </c>
      <c r="K244" s="44">
        <v>0</v>
      </c>
    </row>
    <row r="245" spans="1:12" s="9" customFormat="1" ht="38.25" hidden="1" x14ac:dyDescent="0.2">
      <c r="A245" s="29">
        <v>191</v>
      </c>
      <c r="B245" s="30">
        <v>192</v>
      </c>
      <c r="C245" s="29" t="s">
        <v>306</v>
      </c>
      <c r="D245" s="29" t="s">
        <v>307</v>
      </c>
      <c r="E245" s="29" t="s">
        <v>115</v>
      </c>
      <c r="F245" s="44"/>
      <c r="G245" s="44">
        <v>136.88</v>
      </c>
      <c r="H245" s="31">
        <v>68.44</v>
      </c>
      <c r="I245" s="29">
        <v>1</v>
      </c>
      <c r="J245" s="32">
        <v>0</v>
      </c>
      <c r="K245" s="44">
        <v>0</v>
      </c>
    </row>
    <row r="246" spans="1:12" s="9" customFormat="1" ht="12.75" hidden="1" x14ac:dyDescent="0.2">
      <c r="A246" s="29">
        <v>192</v>
      </c>
      <c r="B246" s="30">
        <v>193</v>
      </c>
      <c r="C246" s="29" t="s">
        <v>308</v>
      </c>
      <c r="D246" s="29" t="s">
        <v>309</v>
      </c>
      <c r="E246" s="29" t="s">
        <v>115</v>
      </c>
      <c r="F246" s="44"/>
      <c r="G246" s="44">
        <v>1940.44</v>
      </c>
      <c r="H246" s="31">
        <v>970.22</v>
      </c>
      <c r="I246" s="29">
        <v>1</v>
      </c>
      <c r="J246" s="32">
        <v>0</v>
      </c>
      <c r="K246" s="44">
        <v>0</v>
      </c>
    </row>
    <row r="247" spans="1:12" s="28" customFormat="1" ht="25.5" hidden="1" x14ac:dyDescent="0.2">
      <c r="A247" s="29">
        <v>193</v>
      </c>
      <c r="B247" s="30">
        <v>194</v>
      </c>
      <c r="C247" s="29" t="s">
        <v>310</v>
      </c>
      <c r="D247" s="29" t="s">
        <v>311</v>
      </c>
      <c r="E247" s="29" t="s">
        <v>115</v>
      </c>
      <c r="F247" s="44"/>
      <c r="G247" s="44">
        <v>2684.18</v>
      </c>
      <c r="H247" s="31">
        <v>1342.09</v>
      </c>
      <c r="I247" s="29">
        <v>1</v>
      </c>
      <c r="J247" s="32">
        <v>0</v>
      </c>
      <c r="K247" s="44">
        <v>0</v>
      </c>
    </row>
    <row r="248" spans="1:12" s="9" customFormat="1" ht="38.25" hidden="1" x14ac:dyDescent="0.2">
      <c r="A248" s="29">
        <v>194</v>
      </c>
      <c r="B248" s="30">
        <v>195</v>
      </c>
      <c r="C248" s="29" t="s">
        <v>312</v>
      </c>
      <c r="D248" s="29" t="s">
        <v>313</v>
      </c>
      <c r="E248" s="29" t="s">
        <v>115</v>
      </c>
      <c r="F248" s="44"/>
      <c r="G248" s="44">
        <v>494.36</v>
      </c>
      <c r="H248" s="31">
        <v>247.18</v>
      </c>
      <c r="I248" s="29">
        <v>1</v>
      </c>
      <c r="J248" s="32">
        <v>0</v>
      </c>
      <c r="K248" s="44">
        <v>0</v>
      </c>
    </row>
    <row r="249" spans="1:12" s="9" customFormat="1" ht="25.5" hidden="1" x14ac:dyDescent="0.2">
      <c r="A249" s="29">
        <v>195</v>
      </c>
      <c r="B249" s="30">
        <v>196</v>
      </c>
      <c r="C249" s="29" t="s">
        <v>314</v>
      </c>
      <c r="D249" s="29" t="s">
        <v>315</v>
      </c>
      <c r="E249" s="29" t="s">
        <v>115</v>
      </c>
      <c r="F249" s="44"/>
      <c r="G249" s="44">
        <v>792.38</v>
      </c>
      <c r="H249" s="31">
        <v>396.19</v>
      </c>
      <c r="I249" s="29">
        <v>1</v>
      </c>
      <c r="J249" s="32">
        <v>0</v>
      </c>
      <c r="K249" s="44">
        <v>0</v>
      </c>
    </row>
    <row r="250" spans="1:12" s="9" customFormat="1" ht="38.25" hidden="1" x14ac:dyDescent="0.2">
      <c r="A250" s="29">
        <v>196</v>
      </c>
      <c r="B250" s="30">
        <v>197</v>
      </c>
      <c r="C250" s="29" t="s">
        <v>316</v>
      </c>
      <c r="D250" s="29" t="s">
        <v>317</v>
      </c>
      <c r="E250" s="29" t="s">
        <v>115</v>
      </c>
      <c r="F250" s="44"/>
      <c r="G250" s="44">
        <v>1809.46</v>
      </c>
      <c r="H250" s="31">
        <v>904.73</v>
      </c>
      <c r="I250" s="29">
        <v>1</v>
      </c>
      <c r="J250" s="32">
        <v>0</v>
      </c>
      <c r="K250" s="44">
        <v>0</v>
      </c>
    </row>
    <row r="251" spans="1:12" s="9" customFormat="1" ht="12.75" hidden="1" x14ac:dyDescent="0.2">
      <c r="A251" s="29">
        <v>197</v>
      </c>
      <c r="B251" s="30">
        <v>198</v>
      </c>
      <c r="C251" s="29" t="s">
        <v>318</v>
      </c>
      <c r="D251" s="29" t="s">
        <v>319</v>
      </c>
      <c r="E251" s="29" t="s">
        <v>115</v>
      </c>
      <c r="F251" s="44"/>
      <c r="G251" s="44">
        <v>4064.58</v>
      </c>
      <c r="H251" s="31">
        <v>2032.29</v>
      </c>
      <c r="I251" s="29">
        <v>1</v>
      </c>
      <c r="J251" s="32">
        <v>0</v>
      </c>
      <c r="K251" s="44">
        <v>0</v>
      </c>
    </row>
    <row r="252" spans="1:12" s="28" customFormat="1" ht="25.5" hidden="1" x14ac:dyDescent="0.2">
      <c r="A252" s="29">
        <v>198</v>
      </c>
      <c r="B252" s="30">
        <v>199</v>
      </c>
      <c r="C252" s="29" t="s">
        <v>320</v>
      </c>
      <c r="D252" s="29" t="s">
        <v>321</v>
      </c>
      <c r="E252" s="29" t="s">
        <v>115</v>
      </c>
      <c r="F252" s="44"/>
      <c r="G252" s="44">
        <v>181681.78</v>
      </c>
      <c r="H252" s="31">
        <v>90840.89</v>
      </c>
      <c r="I252" s="29">
        <v>1</v>
      </c>
      <c r="J252" s="32">
        <v>0</v>
      </c>
      <c r="K252" s="44">
        <v>0</v>
      </c>
    </row>
    <row r="253" spans="1:12" s="9" customFormat="1" ht="25.5" hidden="1" x14ac:dyDescent="0.2">
      <c r="A253" s="29">
        <v>199</v>
      </c>
      <c r="B253" s="30">
        <v>200</v>
      </c>
      <c r="C253" s="29" t="s">
        <v>322</v>
      </c>
      <c r="D253" s="29" t="s">
        <v>323</v>
      </c>
      <c r="E253" s="29" t="s">
        <v>419</v>
      </c>
      <c r="F253" s="44"/>
      <c r="G253" s="44">
        <v>96705.04</v>
      </c>
      <c r="H253" s="31">
        <v>48352.52</v>
      </c>
      <c r="I253" s="29">
        <v>1</v>
      </c>
      <c r="J253" s="32">
        <v>0</v>
      </c>
      <c r="K253" s="44">
        <v>0</v>
      </c>
    </row>
    <row r="254" spans="1:12" s="9" customFormat="1" ht="38.25" hidden="1" x14ac:dyDescent="0.2">
      <c r="A254" s="29">
        <v>200</v>
      </c>
      <c r="B254" s="30">
        <v>201</v>
      </c>
      <c r="C254" s="29" t="s">
        <v>324</v>
      </c>
      <c r="D254" s="29" t="s">
        <v>325</v>
      </c>
      <c r="E254" s="29" t="s">
        <v>419</v>
      </c>
      <c r="F254" s="44"/>
      <c r="G254" s="44">
        <v>79765.539999999994</v>
      </c>
      <c r="H254" s="31">
        <v>39882.769999999997</v>
      </c>
      <c r="I254" s="29">
        <v>1</v>
      </c>
      <c r="J254" s="32">
        <v>0</v>
      </c>
      <c r="K254" s="44">
        <v>0</v>
      </c>
      <c r="L254" s="33">
        <v>0</v>
      </c>
    </row>
    <row r="255" spans="1:12" s="9" customFormat="1" ht="38.25" hidden="1" x14ac:dyDescent="0.2">
      <c r="A255" s="29">
        <v>201</v>
      </c>
      <c r="B255" s="30">
        <v>202</v>
      </c>
      <c r="C255" s="29" t="s">
        <v>326</v>
      </c>
      <c r="D255" s="29" t="s">
        <v>327</v>
      </c>
      <c r="E255" s="29" t="s">
        <v>419</v>
      </c>
      <c r="F255" s="44"/>
      <c r="G255" s="44">
        <v>547.05999999999995</v>
      </c>
      <c r="H255" s="31">
        <v>273.52999999999997</v>
      </c>
      <c r="I255" s="29">
        <v>1</v>
      </c>
      <c r="J255" s="32">
        <v>0</v>
      </c>
      <c r="K255" s="44">
        <v>0</v>
      </c>
    </row>
    <row r="256" spans="1:12" s="9" customFormat="1" ht="25.5" hidden="1" x14ac:dyDescent="0.2">
      <c r="A256" s="29">
        <v>202</v>
      </c>
      <c r="B256" s="30">
        <v>203</v>
      </c>
      <c r="C256" s="29" t="s">
        <v>328</v>
      </c>
      <c r="D256" s="29" t="s">
        <v>329</v>
      </c>
      <c r="E256" s="29" t="s">
        <v>115</v>
      </c>
      <c r="F256" s="44"/>
      <c r="G256" s="44">
        <v>2399.14</v>
      </c>
      <c r="H256" s="31">
        <v>1199.57</v>
      </c>
      <c r="I256" s="29">
        <v>1</v>
      </c>
      <c r="J256" s="32">
        <v>0</v>
      </c>
      <c r="K256" s="44">
        <v>0</v>
      </c>
    </row>
    <row r="257" spans="1:14" s="28" customFormat="1" ht="25.5" hidden="1" x14ac:dyDescent="0.2">
      <c r="A257" s="29">
        <v>203</v>
      </c>
      <c r="B257" s="30">
        <v>204</v>
      </c>
      <c r="C257" s="29" t="s">
        <v>330</v>
      </c>
      <c r="D257" s="29" t="s">
        <v>331</v>
      </c>
      <c r="E257" s="29" t="s">
        <v>115</v>
      </c>
      <c r="F257" s="44"/>
      <c r="G257" s="44">
        <v>6090.32</v>
      </c>
      <c r="H257" s="31">
        <v>3045.16</v>
      </c>
      <c r="I257" s="29"/>
      <c r="J257" s="32">
        <v>0</v>
      </c>
      <c r="K257" s="44">
        <v>0</v>
      </c>
    </row>
    <row r="258" spans="1:14" s="9" customFormat="1" ht="25.5" hidden="1" x14ac:dyDescent="0.2">
      <c r="A258" s="29">
        <v>204</v>
      </c>
      <c r="B258" s="30">
        <v>205</v>
      </c>
      <c r="C258" s="29" t="s">
        <v>332</v>
      </c>
      <c r="D258" s="29" t="s">
        <v>333</v>
      </c>
      <c r="E258" s="29" t="s">
        <v>115</v>
      </c>
      <c r="F258" s="44"/>
      <c r="G258" s="44">
        <v>3549.12</v>
      </c>
      <c r="H258" s="31">
        <v>1774.56</v>
      </c>
      <c r="I258" s="29"/>
      <c r="J258" s="32">
        <v>0</v>
      </c>
      <c r="K258" s="44">
        <v>0</v>
      </c>
    </row>
    <row r="259" spans="1:14" x14ac:dyDescent="0.25">
      <c r="K259" s="7"/>
    </row>
    <row r="260" spans="1:14" s="42" customFormat="1" x14ac:dyDescent="0.25">
      <c r="D260" s="43" t="s">
        <v>396</v>
      </c>
      <c r="F260" s="39"/>
      <c r="G260" s="48"/>
      <c r="K260" s="2">
        <f>SUM(K52:K259)</f>
        <v>117065.47400000002</v>
      </c>
      <c r="L260" s="42">
        <v>1426.1799999999998</v>
      </c>
    </row>
    <row r="261" spans="1:14" s="52" customFormat="1" x14ac:dyDescent="0.25">
      <c r="D261" s="53" t="s">
        <v>440</v>
      </c>
      <c r="G261" s="54"/>
      <c r="I261" s="55" t="e">
        <v>#DIV/0!</v>
      </c>
      <c r="J261" s="55" t="e">
        <v>#DIV/0!</v>
      </c>
      <c r="K261" s="55">
        <v>0.89216132916282131</v>
      </c>
      <c r="N261" s="56"/>
    </row>
    <row r="262" spans="1:14" s="39" customFormat="1" ht="20.25" x14ac:dyDescent="0.3">
      <c r="D262" s="40" t="s">
        <v>448</v>
      </c>
      <c r="G262" s="48"/>
      <c r="I262" s="41">
        <v>175000</v>
      </c>
      <c r="J262" s="41">
        <v>175000</v>
      </c>
      <c r="K262" s="57">
        <v>80500</v>
      </c>
      <c r="N262" s="2"/>
    </row>
    <row r="263" spans="1:14" s="39" customFormat="1" x14ac:dyDescent="0.25">
      <c r="D263" s="1" t="s">
        <v>60</v>
      </c>
      <c r="G263" s="48"/>
      <c r="I263" s="41">
        <v>31500</v>
      </c>
      <c r="J263" s="41">
        <v>31500</v>
      </c>
      <c r="K263" s="41">
        <f>K262*0.18</f>
        <v>14490</v>
      </c>
      <c r="N263" s="2">
        <v>0</v>
      </c>
    </row>
    <row r="264" spans="1:14" s="39" customFormat="1" x14ac:dyDescent="0.25">
      <c r="D264" s="1" t="s">
        <v>61</v>
      </c>
      <c r="G264" s="48"/>
      <c r="I264" s="41">
        <v>206500</v>
      </c>
      <c r="J264" s="41">
        <v>206500</v>
      </c>
      <c r="K264" s="41">
        <f>K263+K262</f>
        <v>94990</v>
      </c>
      <c r="N264" s="2">
        <v>0</v>
      </c>
    </row>
    <row r="265" spans="1:14" s="15" customFormat="1" ht="18.75" x14ac:dyDescent="0.2">
      <c r="C265" s="16"/>
      <c r="E265" s="17"/>
      <c r="F265" s="59"/>
      <c r="G265" s="50"/>
      <c r="H265" s="17"/>
      <c r="K265" s="18"/>
    </row>
    <row r="266" spans="1:14" customFormat="1" ht="28.15" customHeight="1" x14ac:dyDescent="0.2">
      <c r="A266" t="s">
        <v>491</v>
      </c>
      <c r="B266" s="110" t="s">
        <v>491</v>
      </c>
      <c r="C266" s="261" t="s">
        <v>492</v>
      </c>
      <c r="D266" s="262"/>
      <c r="E266" s="262"/>
      <c r="F266" s="111"/>
      <c r="G266" s="111" t="s">
        <v>399</v>
      </c>
    </row>
    <row r="267" spans="1:14" s="112" customFormat="1" ht="11.25" x14ac:dyDescent="0.2">
      <c r="C267" s="263" t="s">
        <v>407</v>
      </c>
      <c r="D267" s="263"/>
      <c r="E267" s="263"/>
      <c r="F267" s="263"/>
      <c r="G267" s="263"/>
    </row>
    <row r="268" spans="1:14" customFormat="1" ht="12.75" x14ac:dyDescent="0.2"/>
    <row r="269" spans="1:14" customFormat="1" ht="12.75" x14ac:dyDescent="0.2">
      <c r="A269" t="s">
        <v>494</v>
      </c>
      <c r="B269" s="113" t="s">
        <v>494</v>
      </c>
      <c r="C269" s="111" t="s">
        <v>495</v>
      </c>
      <c r="D269" s="111" t="s">
        <v>540</v>
      </c>
      <c r="E269" s="111"/>
      <c r="F269" s="111"/>
      <c r="G269" s="111" t="s">
        <v>535</v>
      </c>
    </row>
    <row r="270" spans="1:14" s="112" customFormat="1" ht="11.25" x14ac:dyDescent="0.2">
      <c r="C270" s="263" t="s">
        <v>407</v>
      </c>
      <c r="D270" s="263"/>
      <c r="E270" s="263"/>
      <c r="F270" s="263"/>
      <c r="G270" s="263"/>
    </row>
    <row r="271" spans="1:14" hidden="1" x14ac:dyDescent="0.25">
      <c r="A271" s="8" t="s">
        <v>406</v>
      </c>
      <c r="C271" s="34"/>
      <c r="D271" s="34"/>
      <c r="E271" s="34"/>
      <c r="F271" s="60"/>
      <c r="G271" s="51"/>
      <c r="H271" s="34"/>
      <c r="K271" s="19"/>
    </row>
    <row r="272" spans="1:14" s="35" customFormat="1" ht="12.75" hidden="1" x14ac:dyDescent="0.2">
      <c r="C272" s="276" t="s">
        <v>407</v>
      </c>
      <c r="D272" s="276"/>
      <c r="E272" s="276"/>
      <c r="F272" s="276"/>
      <c r="G272" s="276"/>
      <c r="H272" s="276"/>
      <c r="K272" s="36"/>
    </row>
    <row r="273" spans="1:11" hidden="1" x14ac:dyDescent="0.25">
      <c r="A273" s="37"/>
      <c r="B273" s="37"/>
      <c r="C273" s="37"/>
      <c r="D273" s="37"/>
      <c r="E273" s="37"/>
      <c r="H273" s="37"/>
      <c r="I273" s="37"/>
      <c r="J273" s="37"/>
      <c r="K273" s="19"/>
    </row>
    <row r="274" spans="1:11" hidden="1" x14ac:dyDescent="0.25">
      <c r="A274" s="8" t="s">
        <v>408</v>
      </c>
      <c r="C274" s="34"/>
      <c r="D274" s="34"/>
      <c r="E274" s="34"/>
      <c r="F274" s="60"/>
      <c r="G274" s="51"/>
      <c r="H274" s="34"/>
      <c r="K274" s="19"/>
    </row>
    <row r="275" spans="1:11" s="35" customFormat="1" ht="12.75" hidden="1" x14ac:dyDescent="0.2">
      <c r="C275" s="276" t="s">
        <v>407</v>
      </c>
      <c r="D275" s="276"/>
      <c r="E275" s="276"/>
      <c r="F275" s="276"/>
      <c r="G275" s="276"/>
      <c r="H275" s="276"/>
      <c r="K275" s="36"/>
    </row>
    <row r="276" spans="1:11" s="15" customFormat="1" ht="18.75" x14ac:dyDescent="0.2">
      <c r="C276" s="16"/>
      <c r="E276" s="17"/>
      <c r="F276" s="59"/>
      <c r="G276" s="50"/>
      <c r="H276" s="17"/>
      <c r="K276" s="18"/>
    </row>
    <row r="277" spans="1:11" x14ac:dyDescent="0.25">
      <c r="K277" s="7"/>
    </row>
    <row r="278" spans="1:11" x14ac:dyDescent="0.25">
      <c r="K278" s="7"/>
    </row>
    <row r="279" spans="1:11" x14ac:dyDescent="0.25">
      <c r="K279" s="7"/>
    </row>
    <row r="280" spans="1:11" x14ac:dyDescent="0.25">
      <c r="K280" s="7"/>
    </row>
    <row r="281" spans="1:11" x14ac:dyDescent="0.25">
      <c r="K281" s="7"/>
    </row>
    <row r="282" spans="1:11" x14ac:dyDescent="0.25">
      <c r="K282" s="7"/>
    </row>
    <row r="283" spans="1:11" x14ac:dyDescent="0.25">
      <c r="K283" s="7"/>
    </row>
    <row r="284" spans="1:11" x14ac:dyDescent="0.25">
      <c r="K284" s="7"/>
    </row>
    <row r="285" spans="1:11" x14ac:dyDescent="0.25">
      <c r="K285" s="7"/>
    </row>
    <row r="286" spans="1:11" x14ac:dyDescent="0.25">
      <c r="K286" s="7"/>
    </row>
    <row r="287" spans="1:11" x14ac:dyDescent="0.25">
      <c r="K287" s="7"/>
    </row>
    <row r="288" spans="1:11" x14ac:dyDescent="0.25">
      <c r="K288" s="7"/>
    </row>
    <row r="289" spans="11:11" x14ac:dyDescent="0.25">
      <c r="K289" s="7"/>
    </row>
    <row r="290" spans="11:11" x14ac:dyDescent="0.25">
      <c r="K290" s="7"/>
    </row>
    <row r="291" spans="11:11" x14ac:dyDescent="0.25">
      <c r="K291" s="7"/>
    </row>
    <row r="292" spans="11:11" x14ac:dyDescent="0.25">
      <c r="K292" s="7"/>
    </row>
    <row r="293" spans="11:11" x14ac:dyDescent="0.25">
      <c r="K293" s="7"/>
    </row>
    <row r="294" spans="11:11" x14ac:dyDescent="0.25">
      <c r="K294" s="7"/>
    </row>
    <row r="295" spans="11:11" x14ac:dyDescent="0.25">
      <c r="K295" s="7"/>
    </row>
    <row r="296" spans="11:11" x14ac:dyDescent="0.25">
      <c r="K296" s="7"/>
    </row>
    <row r="297" spans="11:11" x14ac:dyDescent="0.25">
      <c r="K297" s="7"/>
    </row>
    <row r="298" spans="11:11" x14ac:dyDescent="0.25">
      <c r="K298" s="7"/>
    </row>
    <row r="299" spans="11:11" x14ac:dyDescent="0.25">
      <c r="K299" s="7"/>
    </row>
    <row r="300" spans="11:11" x14ac:dyDescent="0.25">
      <c r="K300" s="7"/>
    </row>
    <row r="301" spans="11:11" x14ac:dyDescent="0.25">
      <c r="K301" s="7"/>
    </row>
    <row r="302" spans="11:11" x14ac:dyDescent="0.25">
      <c r="K302" s="7"/>
    </row>
    <row r="303" spans="11:11" x14ac:dyDescent="0.25">
      <c r="K303" s="7"/>
    </row>
    <row r="304" spans="11:11" x14ac:dyDescent="0.25">
      <c r="K304" s="7"/>
    </row>
    <row r="305" spans="11:11" x14ac:dyDescent="0.25">
      <c r="K305" s="7"/>
    </row>
    <row r="306" spans="11:11" x14ac:dyDescent="0.25">
      <c r="K306" s="7"/>
    </row>
    <row r="307" spans="11:11" x14ac:dyDescent="0.25">
      <c r="K307" s="7"/>
    </row>
    <row r="308" spans="11:11" x14ac:dyDescent="0.25">
      <c r="K308" s="7"/>
    </row>
    <row r="309" spans="11:11" x14ac:dyDescent="0.25">
      <c r="K309" s="7"/>
    </row>
    <row r="310" spans="11:11" x14ac:dyDescent="0.25">
      <c r="K310" s="7"/>
    </row>
    <row r="311" spans="11:11" x14ac:dyDescent="0.25">
      <c r="K311" s="7"/>
    </row>
    <row r="312" spans="11:11" x14ac:dyDescent="0.25">
      <c r="K312" s="7"/>
    </row>
    <row r="313" spans="11:11" x14ac:dyDescent="0.25">
      <c r="K313" s="7"/>
    </row>
    <row r="314" spans="11:11" x14ac:dyDescent="0.25">
      <c r="K314" s="7"/>
    </row>
    <row r="315" spans="11:11" x14ac:dyDescent="0.25">
      <c r="K315" s="7"/>
    </row>
    <row r="316" spans="11:11" x14ac:dyDescent="0.25">
      <c r="K316" s="7"/>
    </row>
    <row r="317" spans="11:11" x14ac:dyDescent="0.25">
      <c r="K317" s="7"/>
    </row>
    <row r="318" spans="11:11" x14ac:dyDescent="0.25">
      <c r="K318" s="7"/>
    </row>
    <row r="319" spans="11:11" x14ac:dyDescent="0.25">
      <c r="K319" s="7"/>
    </row>
    <row r="320" spans="11:11" x14ac:dyDescent="0.25">
      <c r="K320" s="7"/>
    </row>
    <row r="321" spans="11:11" x14ac:dyDescent="0.25">
      <c r="K321" s="7"/>
    </row>
    <row r="322" spans="11:11" x14ac:dyDescent="0.25">
      <c r="K322" s="7"/>
    </row>
    <row r="323" spans="11:11" x14ac:dyDescent="0.25">
      <c r="K323" s="7"/>
    </row>
    <row r="324" spans="11:11" x14ac:dyDescent="0.25">
      <c r="K324" s="7"/>
    </row>
    <row r="325" spans="11:11" x14ac:dyDescent="0.25">
      <c r="K325" s="7"/>
    </row>
    <row r="326" spans="11:11" x14ac:dyDescent="0.25">
      <c r="K326" s="7"/>
    </row>
    <row r="327" spans="11:11" x14ac:dyDescent="0.25">
      <c r="K327" s="7"/>
    </row>
    <row r="328" spans="11:11" x14ac:dyDescent="0.25">
      <c r="K328" s="7"/>
    </row>
    <row r="329" spans="11:11" x14ac:dyDescent="0.25">
      <c r="K329" s="7"/>
    </row>
    <row r="330" spans="11:11" x14ac:dyDescent="0.25">
      <c r="K330" s="7"/>
    </row>
    <row r="331" spans="11:11" x14ac:dyDescent="0.25">
      <c r="K331" s="7"/>
    </row>
    <row r="332" spans="11:11" x14ac:dyDescent="0.25">
      <c r="K332" s="7"/>
    </row>
    <row r="333" spans="11:11" x14ac:dyDescent="0.25">
      <c r="K333" s="7"/>
    </row>
    <row r="334" spans="11:11" x14ac:dyDescent="0.25">
      <c r="K334" s="7"/>
    </row>
    <row r="356" ht="11.45" customHeight="1" x14ac:dyDescent="0.25"/>
  </sheetData>
  <autoFilter ref="A51:K51">
    <sortState ref="A25:J228">
      <sortCondition ref="B24:B228"/>
    </sortState>
  </autoFilter>
  <mergeCells count="35">
    <mergeCell ref="F2:K2"/>
    <mergeCell ref="F3:K3"/>
    <mergeCell ref="A41:K41"/>
    <mergeCell ref="A42:K42"/>
    <mergeCell ref="A43:K43"/>
    <mergeCell ref="A44:K44"/>
    <mergeCell ref="F4:K4"/>
    <mergeCell ref="G8:K8"/>
    <mergeCell ref="G9:K9"/>
    <mergeCell ref="G10:K10"/>
    <mergeCell ref="G16:K16"/>
    <mergeCell ref="G17:K17"/>
    <mergeCell ref="G18:K18"/>
    <mergeCell ref="G19:K19"/>
    <mergeCell ref="C46:G46"/>
    <mergeCell ref="C47:H47"/>
    <mergeCell ref="C48:H48"/>
    <mergeCell ref="C49:H49"/>
    <mergeCell ref="C272:H272"/>
    <mergeCell ref="C275:H275"/>
    <mergeCell ref="D21:D22"/>
    <mergeCell ref="E21:E22"/>
    <mergeCell ref="G21:K21"/>
    <mergeCell ref="G11:K11"/>
    <mergeCell ref="G12:K12"/>
    <mergeCell ref="D13:E13"/>
    <mergeCell ref="G13:K13"/>
    <mergeCell ref="D14:E14"/>
    <mergeCell ref="G14:K14"/>
    <mergeCell ref="A25:K25"/>
    <mergeCell ref="A26:K26"/>
    <mergeCell ref="C266:E266"/>
    <mergeCell ref="C267:G267"/>
    <mergeCell ref="C270:G270"/>
    <mergeCell ref="G15:K15"/>
  </mergeCells>
  <pageMargins left="0.75" right="0.75" top="1" bottom="1" header="0.5" footer="0.5"/>
  <pageSetup paperSize="9" scale="80" fitToHeight="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D45"/>
  <sheetViews>
    <sheetView tabSelected="1" topLeftCell="B1" zoomScaleSheetLayoutView="100" workbookViewId="0">
      <selection activeCell="B7" sqref="B7"/>
    </sheetView>
  </sheetViews>
  <sheetFormatPr defaultColWidth="31.85546875" defaultRowHeight="12.75" x14ac:dyDescent="0.2"/>
  <cols>
    <col min="1" max="1" width="8.42578125" style="8" customWidth="1"/>
    <col min="2" max="2" width="54.7109375" style="9" customWidth="1"/>
    <col min="3" max="3" width="15.42578125" style="8" customWidth="1"/>
    <col min="4" max="4" width="20.28515625" style="39" customWidth="1"/>
    <col min="5" max="16384" width="31.85546875" style="8"/>
  </cols>
  <sheetData>
    <row r="1" spans="1:4" s="3" customFormat="1" x14ac:dyDescent="0.2">
      <c r="A1" s="307" t="s">
        <v>591</v>
      </c>
      <c r="B1" s="307"/>
      <c r="C1" s="307"/>
      <c r="D1" s="307"/>
    </row>
    <row r="2" spans="1:4" s="3" customFormat="1" ht="33" customHeight="1" x14ac:dyDescent="0.2">
      <c r="A2" s="306" t="s">
        <v>589</v>
      </c>
      <c r="B2" s="306"/>
      <c r="C2" s="306"/>
      <c r="D2" s="306"/>
    </row>
    <row r="3" spans="1:4" s="26" customFormat="1" x14ac:dyDescent="0.2">
      <c r="A3" s="140" t="s">
        <v>64</v>
      </c>
      <c r="B3" s="140" t="s">
        <v>367</v>
      </c>
      <c r="C3" s="140" t="s">
        <v>368</v>
      </c>
      <c r="D3" s="140" t="s">
        <v>58</v>
      </c>
    </row>
    <row r="4" spans="1:4" s="9" customFormat="1" x14ac:dyDescent="0.2">
      <c r="A4" s="140">
        <v>1</v>
      </c>
      <c r="B4" s="140">
        <v>2</v>
      </c>
      <c r="C4" s="140">
        <v>3</v>
      </c>
      <c r="D4" s="140">
        <v>4</v>
      </c>
    </row>
    <row r="5" spans="1:4" s="65" customFormat="1" ht="37.5" customHeight="1" x14ac:dyDescent="0.2">
      <c r="A5" s="140">
        <v>1</v>
      </c>
      <c r="B5" s="141" t="s">
        <v>549</v>
      </c>
      <c r="C5" s="140" t="s">
        <v>112</v>
      </c>
      <c r="D5" s="144">
        <v>1</v>
      </c>
    </row>
    <row r="6" spans="1:4" s="65" customFormat="1" ht="37.5" customHeight="1" x14ac:dyDescent="0.2">
      <c r="A6" s="140">
        <v>2</v>
      </c>
      <c r="B6" s="141" t="s">
        <v>550</v>
      </c>
      <c r="C6" s="140" t="s">
        <v>115</v>
      </c>
      <c r="D6" s="144">
        <v>13</v>
      </c>
    </row>
    <row r="7" spans="1:4" s="67" customFormat="1" ht="37.5" customHeight="1" x14ac:dyDescent="0.2">
      <c r="A7" s="140">
        <f t="shared" ref="A7:A17" si="0">A6+1</f>
        <v>3</v>
      </c>
      <c r="B7" s="141" t="s">
        <v>551</v>
      </c>
      <c r="C7" s="140" t="s">
        <v>115</v>
      </c>
      <c r="D7" s="144">
        <v>0</v>
      </c>
    </row>
    <row r="8" spans="1:4" s="65" customFormat="1" ht="37.5" customHeight="1" x14ac:dyDescent="0.2">
      <c r="A8" s="140">
        <v>3</v>
      </c>
      <c r="B8" s="141" t="s">
        <v>552</v>
      </c>
      <c r="C8" s="142" t="s">
        <v>585</v>
      </c>
      <c r="D8" s="144">
        <v>10</v>
      </c>
    </row>
    <row r="9" spans="1:4" s="67" customFormat="1" ht="37.5" customHeight="1" x14ac:dyDescent="0.2">
      <c r="A9" s="140">
        <v>4</v>
      </c>
      <c r="B9" s="141" t="s">
        <v>553</v>
      </c>
      <c r="C9" s="142" t="s">
        <v>585</v>
      </c>
      <c r="D9" s="145">
        <v>2</v>
      </c>
    </row>
    <row r="10" spans="1:4" s="67" customFormat="1" ht="37.5" customHeight="1" x14ac:dyDescent="0.2">
      <c r="A10" s="140">
        <v>5</v>
      </c>
      <c r="B10" s="141" t="s">
        <v>554</v>
      </c>
      <c r="C10" s="142" t="s">
        <v>584</v>
      </c>
      <c r="D10" s="144">
        <v>2</v>
      </c>
    </row>
    <row r="11" spans="1:4" s="65" customFormat="1" ht="37.5" customHeight="1" x14ac:dyDescent="0.2">
      <c r="A11" s="140">
        <v>6</v>
      </c>
      <c r="B11" s="141" t="s">
        <v>586</v>
      </c>
      <c r="C11" s="143" t="s">
        <v>585</v>
      </c>
      <c r="D11" s="144">
        <v>5</v>
      </c>
    </row>
    <row r="12" spans="1:4" s="67" customFormat="1" ht="37.5" customHeight="1" x14ac:dyDescent="0.2">
      <c r="A12" s="140">
        <v>7</v>
      </c>
      <c r="B12" s="141" t="s">
        <v>555</v>
      </c>
      <c r="C12" s="143" t="s">
        <v>585</v>
      </c>
      <c r="D12" s="144">
        <v>1</v>
      </c>
    </row>
    <row r="13" spans="1:4" s="67" customFormat="1" ht="37.5" customHeight="1" x14ac:dyDescent="0.2">
      <c r="A13" s="140">
        <v>8</v>
      </c>
      <c r="B13" s="141" t="s">
        <v>556</v>
      </c>
      <c r="C13" s="143" t="s">
        <v>585</v>
      </c>
      <c r="D13" s="144">
        <v>1</v>
      </c>
    </row>
    <row r="14" spans="1:4" s="65" customFormat="1" ht="37.5" customHeight="1" x14ac:dyDescent="0.2">
      <c r="A14" s="140">
        <v>9</v>
      </c>
      <c r="B14" s="141" t="s">
        <v>557</v>
      </c>
      <c r="C14" s="143" t="s">
        <v>585</v>
      </c>
      <c r="D14" s="144">
        <v>3</v>
      </c>
    </row>
    <row r="15" spans="1:4" s="67" customFormat="1" ht="37.5" customHeight="1" x14ac:dyDescent="0.2">
      <c r="A15" s="140">
        <v>10</v>
      </c>
      <c r="B15" s="141" t="s">
        <v>558</v>
      </c>
      <c r="C15" s="143" t="s">
        <v>585</v>
      </c>
      <c r="D15" s="144">
        <v>40</v>
      </c>
    </row>
    <row r="16" spans="1:4" s="65" customFormat="1" ht="37.5" customHeight="1" x14ac:dyDescent="0.2">
      <c r="A16" s="140">
        <v>11</v>
      </c>
      <c r="B16" s="141" t="s">
        <v>559</v>
      </c>
      <c r="C16" s="140" t="s">
        <v>115</v>
      </c>
      <c r="D16" s="144">
        <v>1</v>
      </c>
    </row>
    <row r="17" spans="1:4" s="67" customFormat="1" ht="37.5" customHeight="1" x14ac:dyDescent="0.2">
      <c r="A17" s="140">
        <f t="shared" si="0"/>
        <v>12</v>
      </c>
      <c r="B17" s="141" t="s">
        <v>560</v>
      </c>
      <c r="C17" s="140" t="s">
        <v>115</v>
      </c>
      <c r="D17" s="144"/>
    </row>
    <row r="18" spans="1:4" s="67" customFormat="1" ht="37.5" customHeight="1" x14ac:dyDescent="0.2">
      <c r="A18" s="140">
        <v>12</v>
      </c>
      <c r="B18" s="141" t="s">
        <v>561</v>
      </c>
      <c r="C18" s="140" t="s">
        <v>115</v>
      </c>
      <c r="D18" s="144">
        <v>4</v>
      </c>
    </row>
    <row r="19" spans="1:4" s="65" customFormat="1" ht="37.5" customHeight="1" x14ac:dyDescent="0.2">
      <c r="A19" s="140">
        <v>13</v>
      </c>
      <c r="B19" s="141" t="s">
        <v>588</v>
      </c>
      <c r="C19" s="140" t="s">
        <v>115</v>
      </c>
      <c r="D19" s="144">
        <v>1</v>
      </c>
    </row>
    <row r="20" spans="1:4" s="67" customFormat="1" ht="37.5" customHeight="1" x14ac:dyDescent="0.2">
      <c r="A20" s="140">
        <v>14</v>
      </c>
      <c r="B20" s="141" t="s">
        <v>562</v>
      </c>
      <c r="C20" s="143" t="s">
        <v>590</v>
      </c>
      <c r="D20" s="144">
        <v>110</v>
      </c>
    </row>
    <row r="21" spans="1:4" s="65" customFormat="1" ht="37.5" customHeight="1" x14ac:dyDescent="0.2">
      <c r="A21" s="140">
        <v>15</v>
      </c>
      <c r="B21" s="141" t="s">
        <v>563</v>
      </c>
      <c r="C21" s="140" t="s">
        <v>115</v>
      </c>
      <c r="D21" s="144">
        <v>11</v>
      </c>
    </row>
    <row r="22" spans="1:4" s="67" customFormat="1" ht="37.5" customHeight="1" x14ac:dyDescent="0.2">
      <c r="A22" s="140">
        <v>16</v>
      </c>
      <c r="B22" s="141" t="s">
        <v>564</v>
      </c>
      <c r="C22" s="140" t="s">
        <v>115</v>
      </c>
      <c r="D22" s="144">
        <v>1</v>
      </c>
    </row>
    <row r="23" spans="1:4" s="67" customFormat="1" ht="37.5" customHeight="1" x14ac:dyDescent="0.2">
      <c r="A23" s="140">
        <v>17</v>
      </c>
      <c r="B23" s="141" t="s">
        <v>565</v>
      </c>
      <c r="C23" s="140" t="s">
        <v>115</v>
      </c>
      <c r="D23" s="144">
        <v>1</v>
      </c>
    </row>
    <row r="24" spans="1:4" s="65" customFormat="1" ht="37.5" customHeight="1" x14ac:dyDescent="0.2">
      <c r="A24" s="140">
        <v>18</v>
      </c>
      <c r="B24" s="141" t="s">
        <v>566</v>
      </c>
      <c r="C24" s="140" t="s">
        <v>115</v>
      </c>
      <c r="D24" s="144">
        <v>10</v>
      </c>
    </row>
    <row r="25" spans="1:4" s="67" customFormat="1" ht="37.5" customHeight="1" x14ac:dyDescent="0.2">
      <c r="A25" s="140">
        <v>19</v>
      </c>
      <c r="B25" s="141" t="s">
        <v>567</v>
      </c>
      <c r="C25" s="140" t="s">
        <v>115</v>
      </c>
      <c r="D25" s="144">
        <v>8</v>
      </c>
    </row>
    <row r="26" spans="1:4" s="67" customFormat="1" ht="37.5" customHeight="1" x14ac:dyDescent="0.2">
      <c r="A26" s="140">
        <v>20</v>
      </c>
      <c r="B26" s="141" t="s">
        <v>568</v>
      </c>
      <c r="C26" s="140" t="s">
        <v>115</v>
      </c>
      <c r="D26" s="144">
        <v>1</v>
      </c>
    </row>
    <row r="27" spans="1:4" s="65" customFormat="1" ht="37.5" customHeight="1" x14ac:dyDescent="0.2">
      <c r="A27" s="140">
        <v>21</v>
      </c>
      <c r="B27" s="141" t="s">
        <v>569</v>
      </c>
      <c r="C27" s="140" t="s">
        <v>115</v>
      </c>
      <c r="D27" s="144">
        <v>1</v>
      </c>
    </row>
    <row r="28" spans="1:4" s="67" customFormat="1" ht="37.5" customHeight="1" x14ac:dyDescent="0.2">
      <c r="A28" s="140">
        <v>22</v>
      </c>
      <c r="B28" s="141" t="s">
        <v>570</v>
      </c>
      <c r="C28" s="140" t="s">
        <v>115</v>
      </c>
      <c r="D28" s="144">
        <v>6</v>
      </c>
    </row>
    <row r="29" spans="1:4" s="67" customFormat="1" ht="37.5" customHeight="1" x14ac:dyDescent="0.2">
      <c r="A29" s="140">
        <v>23</v>
      </c>
      <c r="B29" s="141" t="s">
        <v>571</v>
      </c>
      <c r="C29" s="140" t="s">
        <v>115</v>
      </c>
      <c r="D29" s="144">
        <v>4</v>
      </c>
    </row>
    <row r="30" spans="1:4" s="65" customFormat="1" ht="37.5" customHeight="1" x14ac:dyDescent="0.2">
      <c r="A30" s="140">
        <v>19</v>
      </c>
      <c r="B30" s="141" t="s">
        <v>572</v>
      </c>
      <c r="C30" s="140" t="s">
        <v>115</v>
      </c>
      <c r="D30" s="144">
        <v>0</v>
      </c>
    </row>
    <row r="31" spans="1:4" s="67" customFormat="1" ht="37.5" customHeight="1" x14ac:dyDescent="0.2">
      <c r="A31" s="140">
        <v>24</v>
      </c>
      <c r="B31" s="141" t="s">
        <v>573</v>
      </c>
      <c r="C31" s="140" t="s">
        <v>115</v>
      </c>
      <c r="D31" s="144">
        <v>6</v>
      </c>
    </row>
    <row r="32" spans="1:4" s="67" customFormat="1" ht="37.5" customHeight="1" x14ac:dyDescent="0.2">
      <c r="A32" s="140">
        <v>25</v>
      </c>
      <c r="B32" s="141" t="s">
        <v>574</v>
      </c>
      <c r="C32" s="140" t="s">
        <v>115</v>
      </c>
      <c r="D32" s="144">
        <v>1</v>
      </c>
    </row>
    <row r="33" spans="1:4" s="65" customFormat="1" ht="37.5" customHeight="1" x14ac:dyDescent="0.2">
      <c r="A33" s="140">
        <v>26</v>
      </c>
      <c r="B33" s="141" t="s">
        <v>575</v>
      </c>
      <c r="C33" s="140" t="s">
        <v>115</v>
      </c>
      <c r="D33" s="144">
        <v>2</v>
      </c>
    </row>
    <row r="34" spans="1:4" s="67" customFormat="1" ht="37.5" customHeight="1" x14ac:dyDescent="0.2">
      <c r="A34" s="140">
        <v>27</v>
      </c>
      <c r="B34" s="141" t="s">
        <v>576</v>
      </c>
      <c r="C34" s="140" t="s">
        <v>115</v>
      </c>
      <c r="D34" s="144">
        <v>3</v>
      </c>
    </row>
    <row r="35" spans="1:4" s="67" customFormat="1" ht="37.5" customHeight="1" x14ac:dyDescent="0.2">
      <c r="A35" s="140">
        <v>28</v>
      </c>
      <c r="B35" s="141" t="s">
        <v>577</v>
      </c>
      <c r="C35" s="140" t="s">
        <v>115</v>
      </c>
      <c r="D35" s="144">
        <v>4</v>
      </c>
    </row>
    <row r="36" spans="1:4" s="65" customFormat="1" ht="37.5" customHeight="1" x14ac:dyDescent="0.2">
      <c r="A36" s="140">
        <v>24</v>
      </c>
      <c r="B36" s="141" t="s">
        <v>578</v>
      </c>
      <c r="C36" s="140" t="s">
        <v>115</v>
      </c>
      <c r="D36" s="144">
        <v>0</v>
      </c>
    </row>
    <row r="37" spans="1:4" s="67" customFormat="1" ht="37.5" customHeight="1" x14ac:dyDescent="0.2">
      <c r="A37" s="140">
        <v>29</v>
      </c>
      <c r="B37" s="141" t="s">
        <v>579</v>
      </c>
      <c r="C37" s="140" t="s">
        <v>419</v>
      </c>
      <c r="D37" s="144">
        <v>1</v>
      </c>
    </row>
    <row r="38" spans="1:4" s="67" customFormat="1" ht="37.5" customHeight="1" x14ac:dyDescent="0.2">
      <c r="A38" s="140">
        <v>30</v>
      </c>
      <c r="B38" s="141" t="s">
        <v>580</v>
      </c>
      <c r="C38" s="143" t="s">
        <v>585</v>
      </c>
      <c r="D38" s="144">
        <v>4</v>
      </c>
    </row>
    <row r="39" spans="1:4" s="65" customFormat="1" ht="37.5" customHeight="1" x14ac:dyDescent="0.2">
      <c r="A39" s="140">
        <v>31</v>
      </c>
      <c r="B39" s="141" t="s">
        <v>581</v>
      </c>
      <c r="C39" s="143" t="s">
        <v>585</v>
      </c>
      <c r="D39" s="144">
        <v>2</v>
      </c>
    </row>
    <row r="40" spans="1:4" s="67" customFormat="1" ht="37.5" customHeight="1" x14ac:dyDescent="0.2">
      <c r="A40" s="140">
        <v>32</v>
      </c>
      <c r="B40" s="141" t="s">
        <v>582</v>
      </c>
      <c r="C40" s="140" t="s">
        <v>115</v>
      </c>
      <c r="D40" s="144">
        <v>33</v>
      </c>
    </row>
    <row r="41" spans="1:4" s="65" customFormat="1" ht="37.5" customHeight="1" x14ac:dyDescent="0.2">
      <c r="A41" s="140">
        <v>33</v>
      </c>
      <c r="B41" s="141" t="s">
        <v>583</v>
      </c>
      <c r="C41" s="140" t="s">
        <v>115</v>
      </c>
      <c r="D41" s="144">
        <v>2</v>
      </c>
    </row>
    <row r="42" spans="1:4" s="67" customFormat="1" ht="37.5" customHeight="1" x14ac:dyDescent="0.2">
      <c r="A42" s="140">
        <v>34</v>
      </c>
      <c r="B42" s="141" t="s">
        <v>449</v>
      </c>
      <c r="C42" s="143" t="s">
        <v>587</v>
      </c>
      <c r="D42" s="144">
        <v>2.5</v>
      </c>
    </row>
    <row r="44" spans="1:4" s="42" customFormat="1" ht="15.75" x14ac:dyDescent="0.25">
      <c r="B44" s="43"/>
      <c r="D44" s="39"/>
    </row>
    <row r="45" spans="1:4" s="52" customFormat="1" ht="15" x14ac:dyDescent="0.25">
      <c r="B45" s="53" t="s">
        <v>440</v>
      </c>
    </row>
  </sheetData>
  <mergeCells count="2">
    <mergeCell ref="A2:D2"/>
    <mergeCell ref="A1:D1"/>
  </mergeCells>
  <phoneticPr fontId="0" type="noConversion"/>
  <pageMargins left="0.7" right="0.7" top="0.75" bottom="0.75" header="0.3" footer="0.3"/>
  <pageSetup paperSize="9" scale="8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98"/>
  <sheetViews>
    <sheetView workbookViewId="0">
      <selection activeCell="K28" sqref="K28"/>
    </sheetView>
  </sheetViews>
  <sheetFormatPr defaultRowHeight="12.75" x14ac:dyDescent="0.2"/>
  <cols>
    <col min="1" max="1" width="5" style="188" customWidth="1"/>
    <col min="2" max="2" width="53.140625" customWidth="1"/>
    <col min="3" max="3" width="12.5703125" customWidth="1"/>
    <col min="4" max="4" width="10.42578125" customWidth="1"/>
    <col min="5" max="5" width="12.5703125" customWidth="1"/>
    <col min="6" max="6" width="12.28515625" customWidth="1"/>
  </cols>
  <sheetData>
    <row r="1" spans="1:6" s="188" customFormat="1" ht="13.5" customHeight="1" x14ac:dyDescent="0.2">
      <c r="A1" s="307" t="s">
        <v>591</v>
      </c>
      <c r="B1" s="307"/>
      <c r="C1" s="307"/>
      <c r="D1" s="307"/>
      <c r="E1" s="307"/>
      <c r="F1" s="307"/>
    </row>
    <row r="2" spans="1:6" s="188" customFormat="1" ht="27" customHeight="1" x14ac:dyDescent="0.2">
      <c r="A2" s="308" t="s">
        <v>592</v>
      </c>
      <c r="B2" s="308"/>
      <c r="C2" s="308"/>
      <c r="D2" s="308"/>
      <c r="E2" s="308"/>
      <c r="F2" s="308"/>
    </row>
    <row r="3" spans="1:6" s="189" customFormat="1" ht="51.75" customHeight="1" x14ac:dyDescent="0.2">
      <c r="A3" s="184" t="s">
        <v>64</v>
      </c>
      <c r="B3" s="184" t="s">
        <v>593</v>
      </c>
      <c r="C3" s="184" t="s">
        <v>594</v>
      </c>
      <c r="D3" s="184" t="s">
        <v>595</v>
      </c>
      <c r="E3" s="184" t="s">
        <v>596</v>
      </c>
      <c r="F3" s="184" t="s">
        <v>597</v>
      </c>
    </row>
    <row r="4" spans="1:6" s="179" customFormat="1" x14ac:dyDescent="0.2">
      <c r="A4" s="184">
        <v>1</v>
      </c>
      <c r="B4" s="184">
        <v>2</v>
      </c>
      <c r="C4" s="184">
        <v>4</v>
      </c>
      <c r="D4" s="184">
        <v>5</v>
      </c>
      <c r="E4" s="184">
        <v>6</v>
      </c>
      <c r="F4" s="184">
        <v>7</v>
      </c>
    </row>
    <row r="5" spans="1:6" s="188" customFormat="1" ht="12" customHeight="1" x14ac:dyDescent="0.25">
      <c r="A5" s="185"/>
      <c r="B5" s="190" t="s">
        <v>598</v>
      </c>
      <c r="C5" s="191"/>
      <c r="D5" s="191"/>
      <c r="E5" s="191"/>
      <c r="F5" s="192"/>
    </row>
    <row r="6" spans="1:6" x14ac:dyDescent="0.2">
      <c r="A6" s="186">
        <v>1</v>
      </c>
      <c r="B6" s="147" t="s">
        <v>599</v>
      </c>
      <c r="C6" s="144" t="s">
        <v>600</v>
      </c>
      <c r="D6" s="144">
        <v>1</v>
      </c>
      <c r="E6" s="148" t="s">
        <v>601</v>
      </c>
      <c r="F6" s="148">
        <v>3</v>
      </c>
    </row>
    <row r="7" spans="1:6" ht="12.75" customHeight="1" x14ac:dyDescent="0.2">
      <c r="A7" s="186"/>
      <c r="B7" s="150" t="s">
        <v>602</v>
      </c>
      <c r="C7" s="158"/>
      <c r="D7" s="158"/>
      <c r="E7" s="158"/>
      <c r="F7" s="158"/>
    </row>
    <row r="8" spans="1:6" ht="13.5" customHeight="1" x14ac:dyDescent="0.2">
      <c r="A8" s="186">
        <v>1</v>
      </c>
      <c r="B8" s="151" t="s">
        <v>603</v>
      </c>
      <c r="C8" s="149" t="s">
        <v>585</v>
      </c>
      <c r="D8" s="149">
        <v>2</v>
      </c>
      <c r="E8" s="148" t="s">
        <v>601</v>
      </c>
      <c r="F8" s="148">
        <v>3</v>
      </c>
    </row>
    <row r="9" spans="1:6" ht="13.5" customHeight="1" x14ac:dyDescent="0.2">
      <c r="A9" s="186">
        <v>2</v>
      </c>
      <c r="B9" s="147" t="s">
        <v>604</v>
      </c>
      <c r="C9" s="149" t="s">
        <v>585</v>
      </c>
      <c r="D9" s="144">
        <v>1</v>
      </c>
      <c r="E9" s="148" t="s">
        <v>601</v>
      </c>
      <c r="F9" s="148">
        <v>3</v>
      </c>
    </row>
    <row r="10" spans="1:6" ht="13.5" customHeight="1" x14ac:dyDescent="0.2">
      <c r="A10" s="186">
        <v>3</v>
      </c>
      <c r="B10" s="147" t="s">
        <v>605</v>
      </c>
      <c r="C10" s="149" t="s">
        <v>585</v>
      </c>
      <c r="D10" s="152">
        <v>1</v>
      </c>
      <c r="E10" s="148" t="s">
        <v>601</v>
      </c>
      <c r="F10" s="148">
        <v>3</v>
      </c>
    </row>
    <row r="11" spans="1:6" ht="13.5" customHeight="1" x14ac:dyDescent="0.2">
      <c r="A11" s="186">
        <v>4</v>
      </c>
      <c r="B11" s="147" t="s">
        <v>606</v>
      </c>
      <c r="C11" s="149" t="s">
        <v>585</v>
      </c>
      <c r="D11" s="144">
        <v>5</v>
      </c>
      <c r="E11" s="148" t="s">
        <v>601</v>
      </c>
      <c r="F11" s="148">
        <v>3</v>
      </c>
    </row>
    <row r="12" spans="1:6" ht="13.5" customHeight="1" x14ac:dyDescent="0.2">
      <c r="A12" s="186">
        <v>5</v>
      </c>
      <c r="B12" s="147" t="s">
        <v>607</v>
      </c>
      <c r="C12" s="149" t="s">
        <v>585</v>
      </c>
      <c r="D12" s="144">
        <v>1</v>
      </c>
      <c r="E12" s="144" t="s">
        <v>608</v>
      </c>
      <c r="F12" s="153">
        <v>1</v>
      </c>
    </row>
    <row r="13" spans="1:6" ht="13.5" customHeight="1" x14ac:dyDescent="0.2">
      <c r="A13" s="186"/>
      <c r="B13" s="147"/>
      <c r="C13" s="149" t="s">
        <v>585</v>
      </c>
      <c r="D13" s="144">
        <v>1</v>
      </c>
      <c r="E13" s="144" t="s">
        <v>601</v>
      </c>
      <c r="F13" s="153">
        <v>2</v>
      </c>
    </row>
    <row r="14" spans="1:6" ht="15" x14ac:dyDescent="0.2">
      <c r="A14" s="186">
        <v>6</v>
      </c>
      <c r="B14" s="147" t="s">
        <v>607</v>
      </c>
      <c r="C14" s="149" t="s">
        <v>585</v>
      </c>
      <c r="D14" s="144">
        <v>1</v>
      </c>
      <c r="E14" s="144" t="s">
        <v>608</v>
      </c>
      <c r="F14" s="153">
        <v>1</v>
      </c>
    </row>
    <row r="15" spans="1:6" ht="15" x14ac:dyDescent="0.2">
      <c r="A15" s="186"/>
      <c r="B15" s="147"/>
      <c r="C15" s="149" t="s">
        <v>585</v>
      </c>
      <c r="D15" s="144">
        <v>1</v>
      </c>
      <c r="E15" s="144" t="s">
        <v>601</v>
      </c>
      <c r="F15" s="153">
        <v>2</v>
      </c>
    </row>
    <row r="16" spans="1:6" ht="15" x14ac:dyDescent="0.2">
      <c r="A16" s="186">
        <v>7</v>
      </c>
      <c r="B16" s="147" t="s">
        <v>607</v>
      </c>
      <c r="C16" s="149" t="s">
        <v>585</v>
      </c>
      <c r="D16" s="144">
        <v>1</v>
      </c>
      <c r="E16" s="144" t="s">
        <v>608</v>
      </c>
      <c r="F16" s="153">
        <v>1</v>
      </c>
    </row>
    <row r="17" spans="1:6" ht="15" x14ac:dyDescent="0.2">
      <c r="A17" s="186"/>
      <c r="B17" s="147"/>
      <c r="C17" s="149" t="s">
        <v>585</v>
      </c>
      <c r="D17" s="144">
        <v>1</v>
      </c>
      <c r="E17" s="144" t="s">
        <v>601</v>
      </c>
      <c r="F17" s="153">
        <v>2</v>
      </c>
    </row>
    <row r="18" spans="1:6" x14ac:dyDescent="0.2">
      <c r="A18" s="186">
        <v>8</v>
      </c>
      <c r="B18" s="154" t="s">
        <v>610</v>
      </c>
      <c r="C18" s="149" t="s">
        <v>585</v>
      </c>
      <c r="D18" s="144">
        <v>1</v>
      </c>
      <c r="E18" s="144" t="s">
        <v>601</v>
      </c>
      <c r="F18" s="148">
        <v>2</v>
      </c>
    </row>
    <row r="19" spans="1:6" x14ac:dyDescent="0.2">
      <c r="A19" s="186"/>
      <c r="B19" s="154"/>
      <c r="C19" s="149"/>
      <c r="D19" s="144">
        <v>1</v>
      </c>
      <c r="E19" s="144" t="s">
        <v>609</v>
      </c>
      <c r="F19" s="148">
        <v>1</v>
      </c>
    </row>
    <row r="20" spans="1:6" x14ac:dyDescent="0.2">
      <c r="A20" s="186">
        <v>9</v>
      </c>
      <c r="B20" s="154" t="s">
        <v>610</v>
      </c>
      <c r="C20" s="149" t="s">
        <v>585</v>
      </c>
      <c r="D20" s="144">
        <v>1</v>
      </c>
      <c r="E20" s="144" t="s">
        <v>601</v>
      </c>
      <c r="F20" s="148">
        <v>2</v>
      </c>
    </row>
    <row r="21" spans="1:6" x14ac:dyDescent="0.2">
      <c r="A21" s="186"/>
      <c r="B21" s="154"/>
      <c r="C21" s="149"/>
      <c r="D21" s="144">
        <v>1</v>
      </c>
      <c r="E21" s="144" t="s">
        <v>609</v>
      </c>
      <c r="F21" s="148">
        <v>1</v>
      </c>
    </row>
    <row r="22" spans="1:6" x14ac:dyDescent="0.2">
      <c r="A22" s="186">
        <v>10</v>
      </c>
      <c r="B22" s="154" t="s">
        <v>610</v>
      </c>
      <c r="C22" s="149" t="s">
        <v>585</v>
      </c>
      <c r="D22" s="144">
        <v>1</v>
      </c>
      <c r="E22" s="144" t="s">
        <v>601</v>
      </c>
      <c r="F22" s="148">
        <v>2</v>
      </c>
    </row>
    <row r="23" spans="1:6" x14ac:dyDescent="0.2">
      <c r="A23" s="186"/>
      <c r="B23" s="154"/>
      <c r="C23" s="149"/>
      <c r="D23" s="144">
        <v>1</v>
      </c>
      <c r="E23" s="144" t="s">
        <v>609</v>
      </c>
      <c r="F23" s="148">
        <v>1</v>
      </c>
    </row>
    <row r="24" spans="1:6" x14ac:dyDescent="0.2">
      <c r="A24" s="186">
        <v>11</v>
      </c>
      <c r="B24" s="154" t="s">
        <v>610</v>
      </c>
      <c r="C24" s="149" t="s">
        <v>585</v>
      </c>
      <c r="D24" s="144">
        <v>1</v>
      </c>
      <c r="E24" s="144" t="s">
        <v>601</v>
      </c>
      <c r="F24" s="148">
        <v>2</v>
      </c>
    </row>
    <row r="25" spans="1:6" x14ac:dyDescent="0.2">
      <c r="A25" s="186"/>
      <c r="B25" s="154"/>
      <c r="C25" s="149"/>
      <c r="D25" s="144">
        <v>1</v>
      </c>
      <c r="E25" s="144" t="s">
        <v>609</v>
      </c>
      <c r="F25" s="148">
        <v>1</v>
      </c>
    </row>
    <row r="26" spans="1:6" ht="15" x14ac:dyDescent="0.2">
      <c r="A26" s="186">
        <v>12</v>
      </c>
      <c r="B26" s="155" t="s">
        <v>611</v>
      </c>
      <c r="C26" s="149" t="s">
        <v>585</v>
      </c>
      <c r="D26" s="144">
        <v>1</v>
      </c>
      <c r="E26" s="144" t="s">
        <v>609</v>
      </c>
      <c r="F26" s="153">
        <v>1</v>
      </c>
    </row>
    <row r="27" spans="1:6" ht="15" x14ac:dyDescent="0.2">
      <c r="A27" s="186"/>
      <c r="B27" s="155"/>
      <c r="C27" s="149" t="s">
        <v>585</v>
      </c>
      <c r="D27" s="144">
        <v>1</v>
      </c>
      <c r="E27" s="144" t="s">
        <v>601</v>
      </c>
      <c r="F27" s="153">
        <v>2</v>
      </c>
    </row>
    <row r="28" spans="1:6" ht="15" x14ac:dyDescent="0.2">
      <c r="A28" s="186">
        <v>13</v>
      </c>
      <c r="B28" s="155" t="s">
        <v>611</v>
      </c>
      <c r="C28" s="149" t="s">
        <v>585</v>
      </c>
      <c r="D28" s="144">
        <v>1</v>
      </c>
      <c r="E28" s="144" t="s">
        <v>609</v>
      </c>
      <c r="F28" s="153">
        <v>1</v>
      </c>
    </row>
    <row r="29" spans="1:6" ht="15" x14ac:dyDescent="0.2">
      <c r="A29" s="186"/>
      <c r="B29" s="155"/>
      <c r="C29" s="149" t="s">
        <v>585</v>
      </c>
      <c r="D29" s="144">
        <v>1</v>
      </c>
      <c r="E29" s="144" t="s">
        <v>601</v>
      </c>
      <c r="F29" s="153">
        <v>2</v>
      </c>
    </row>
    <row r="30" spans="1:6" ht="15" x14ac:dyDescent="0.2">
      <c r="A30" s="186">
        <v>14</v>
      </c>
      <c r="B30" s="155" t="s">
        <v>611</v>
      </c>
      <c r="C30" s="149" t="s">
        <v>585</v>
      </c>
      <c r="D30" s="144">
        <v>1</v>
      </c>
      <c r="E30" s="144" t="s">
        <v>609</v>
      </c>
      <c r="F30" s="153">
        <v>1</v>
      </c>
    </row>
    <row r="31" spans="1:6" ht="15" x14ac:dyDescent="0.2">
      <c r="A31" s="186"/>
      <c r="B31" s="155"/>
      <c r="C31" s="149" t="s">
        <v>585</v>
      </c>
      <c r="D31" s="144">
        <v>1</v>
      </c>
      <c r="E31" s="144" t="s">
        <v>601</v>
      </c>
      <c r="F31" s="153">
        <v>2</v>
      </c>
    </row>
    <row r="32" spans="1:6" x14ac:dyDescent="0.2">
      <c r="A32" s="186">
        <v>15</v>
      </c>
      <c r="B32" s="156" t="s">
        <v>612</v>
      </c>
      <c r="C32" s="149" t="s">
        <v>585</v>
      </c>
      <c r="D32" s="149">
        <v>1</v>
      </c>
      <c r="E32" s="144" t="s">
        <v>609</v>
      </c>
      <c r="F32" s="149">
        <v>1</v>
      </c>
    </row>
    <row r="33" spans="1:6" x14ac:dyDescent="0.2">
      <c r="A33" s="186">
        <v>16</v>
      </c>
      <c r="B33" s="156" t="s">
        <v>612</v>
      </c>
      <c r="C33" s="149" t="s">
        <v>585</v>
      </c>
      <c r="D33" s="149">
        <v>1</v>
      </c>
      <c r="E33" s="144" t="s">
        <v>609</v>
      </c>
      <c r="F33" s="149">
        <v>1</v>
      </c>
    </row>
    <row r="34" spans="1:6" x14ac:dyDescent="0.2">
      <c r="A34" s="186">
        <v>17</v>
      </c>
      <c r="B34" s="156" t="s">
        <v>612</v>
      </c>
      <c r="C34" s="149" t="s">
        <v>585</v>
      </c>
      <c r="D34" s="149">
        <v>1</v>
      </c>
      <c r="E34" s="144" t="s">
        <v>609</v>
      </c>
      <c r="F34" s="149">
        <v>1</v>
      </c>
    </row>
    <row r="35" spans="1:6" x14ac:dyDescent="0.2">
      <c r="A35" s="186">
        <v>18</v>
      </c>
      <c r="B35" s="155" t="s">
        <v>613</v>
      </c>
      <c r="C35" s="149" t="s">
        <v>585</v>
      </c>
      <c r="D35" s="144">
        <v>1</v>
      </c>
      <c r="E35" s="144" t="s">
        <v>601</v>
      </c>
      <c r="F35" s="144">
        <v>3</v>
      </c>
    </row>
    <row r="36" spans="1:6" x14ac:dyDescent="0.2">
      <c r="A36" s="186">
        <v>19</v>
      </c>
      <c r="B36" s="155" t="s">
        <v>613</v>
      </c>
      <c r="C36" s="149" t="s">
        <v>585</v>
      </c>
      <c r="D36" s="144">
        <v>1</v>
      </c>
      <c r="E36" s="144" t="s">
        <v>601</v>
      </c>
      <c r="F36" s="144">
        <v>3</v>
      </c>
    </row>
    <row r="37" spans="1:6" x14ac:dyDescent="0.2">
      <c r="A37" s="186">
        <v>20</v>
      </c>
      <c r="B37" s="155" t="s">
        <v>614</v>
      </c>
      <c r="C37" s="149" t="s">
        <v>585</v>
      </c>
      <c r="D37" s="144">
        <v>1</v>
      </c>
      <c r="E37" s="144" t="s">
        <v>601</v>
      </c>
      <c r="F37" s="144">
        <v>3</v>
      </c>
    </row>
    <row r="38" spans="1:6" x14ac:dyDescent="0.2">
      <c r="A38" s="186">
        <v>21</v>
      </c>
      <c r="B38" s="155" t="s">
        <v>614</v>
      </c>
      <c r="C38" s="149" t="s">
        <v>585</v>
      </c>
      <c r="D38" s="144">
        <v>1</v>
      </c>
      <c r="E38" s="144" t="s">
        <v>601</v>
      </c>
      <c r="F38" s="144">
        <v>3</v>
      </c>
    </row>
    <row r="39" spans="1:6" x14ac:dyDescent="0.2">
      <c r="A39" s="186">
        <v>22</v>
      </c>
      <c r="B39" s="147" t="s">
        <v>615</v>
      </c>
      <c r="C39" s="149" t="s">
        <v>585</v>
      </c>
      <c r="D39" s="144">
        <v>1</v>
      </c>
      <c r="E39" s="144" t="s">
        <v>601</v>
      </c>
      <c r="F39" s="144">
        <v>3</v>
      </c>
    </row>
    <row r="40" spans="1:6" ht="15" x14ac:dyDescent="0.2">
      <c r="A40" s="186"/>
      <c r="B40" s="150" t="s">
        <v>616</v>
      </c>
      <c r="C40" s="158"/>
      <c r="D40" s="158"/>
      <c r="E40" s="158"/>
      <c r="F40" s="158"/>
    </row>
    <row r="41" spans="1:6" x14ac:dyDescent="0.2">
      <c r="A41" s="186">
        <v>1</v>
      </c>
      <c r="B41" s="151" t="s">
        <v>603</v>
      </c>
      <c r="C41" s="149" t="s">
        <v>585</v>
      </c>
      <c r="D41" s="149">
        <v>2</v>
      </c>
      <c r="E41" s="144" t="s">
        <v>601</v>
      </c>
      <c r="F41" s="149">
        <v>3</v>
      </c>
    </row>
    <row r="42" spans="1:6" x14ac:dyDescent="0.2">
      <c r="A42" s="186">
        <v>2</v>
      </c>
      <c r="B42" s="147" t="s">
        <v>617</v>
      </c>
      <c r="C42" s="149" t="s">
        <v>585</v>
      </c>
      <c r="D42" s="144">
        <v>6</v>
      </c>
      <c r="E42" s="144" t="s">
        <v>601</v>
      </c>
      <c r="F42" s="144">
        <v>3</v>
      </c>
    </row>
    <row r="43" spans="1:6" x14ac:dyDescent="0.2">
      <c r="A43" s="186">
        <v>3</v>
      </c>
      <c r="B43" s="159" t="s">
        <v>618</v>
      </c>
      <c r="C43" s="149" t="s">
        <v>585</v>
      </c>
      <c r="D43" s="149">
        <v>1</v>
      </c>
      <c r="E43" s="144" t="s">
        <v>609</v>
      </c>
      <c r="F43" s="160">
        <v>1</v>
      </c>
    </row>
    <row r="44" spans="1:6" x14ac:dyDescent="0.2">
      <c r="A44" s="186">
        <v>4</v>
      </c>
      <c r="B44" s="159" t="s">
        <v>618</v>
      </c>
      <c r="C44" s="149" t="s">
        <v>585</v>
      </c>
      <c r="D44" s="149">
        <v>1</v>
      </c>
      <c r="E44" s="144" t="s">
        <v>609</v>
      </c>
      <c r="F44" s="160">
        <v>1</v>
      </c>
    </row>
    <row r="45" spans="1:6" ht="15" x14ac:dyDescent="0.2">
      <c r="A45" s="186">
        <v>5</v>
      </c>
      <c r="B45" s="159" t="s">
        <v>618</v>
      </c>
      <c r="C45" s="149" t="s">
        <v>585</v>
      </c>
      <c r="D45" s="149">
        <v>1</v>
      </c>
      <c r="E45" s="144" t="s">
        <v>609</v>
      </c>
      <c r="F45" s="153">
        <v>1</v>
      </c>
    </row>
    <row r="46" spans="1:6" ht="15" x14ac:dyDescent="0.25">
      <c r="A46" s="186">
        <v>6</v>
      </c>
      <c r="B46" s="161" t="s">
        <v>619</v>
      </c>
      <c r="C46" s="149" t="s">
        <v>585</v>
      </c>
      <c r="D46" s="162">
        <v>1</v>
      </c>
      <c r="E46" s="144" t="s">
        <v>601</v>
      </c>
      <c r="F46" s="153">
        <v>3</v>
      </c>
    </row>
    <row r="47" spans="1:6" x14ac:dyDescent="0.2">
      <c r="A47" s="186">
        <v>7</v>
      </c>
      <c r="B47" s="147" t="s">
        <v>620</v>
      </c>
      <c r="C47" s="149" t="s">
        <v>585</v>
      </c>
      <c r="D47" s="148">
        <v>1</v>
      </c>
      <c r="E47" s="144" t="s">
        <v>608</v>
      </c>
      <c r="F47" s="144">
        <v>1</v>
      </c>
    </row>
    <row r="48" spans="1:6" x14ac:dyDescent="0.2">
      <c r="A48" s="186"/>
      <c r="B48" s="147"/>
      <c r="C48" s="149" t="s">
        <v>585</v>
      </c>
      <c r="D48" s="148">
        <v>1</v>
      </c>
      <c r="E48" s="144" t="s">
        <v>601</v>
      </c>
      <c r="F48" s="144">
        <v>2</v>
      </c>
    </row>
    <row r="49" spans="1:6" x14ac:dyDescent="0.2">
      <c r="A49" s="186">
        <v>8</v>
      </c>
      <c r="B49" s="147" t="s">
        <v>620</v>
      </c>
      <c r="C49" s="149" t="s">
        <v>585</v>
      </c>
      <c r="D49" s="144">
        <v>1</v>
      </c>
      <c r="E49" s="144" t="s">
        <v>608</v>
      </c>
      <c r="F49" s="144">
        <v>1</v>
      </c>
    </row>
    <row r="50" spans="1:6" x14ac:dyDescent="0.2">
      <c r="A50" s="186"/>
      <c r="B50" s="147"/>
      <c r="C50" s="149" t="s">
        <v>585</v>
      </c>
      <c r="D50" s="144">
        <v>1</v>
      </c>
      <c r="E50" s="144" t="s">
        <v>601</v>
      </c>
      <c r="F50" s="144">
        <v>2</v>
      </c>
    </row>
    <row r="51" spans="1:6" x14ac:dyDescent="0.2">
      <c r="A51" s="186">
        <v>9</v>
      </c>
      <c r="B51" s="147" t="s">
        <v>620</v>
      </c>
      <c r="C51" s="149" t="s">
        <v>585</v>
      </c>
      <c r="D51" s="144">
        <v>1</v>
      </c>
      <c r="E51" s="144" t="s">
        <v>608</v>
      </c>
      <c r="F51" s="144">
        <v>1</v>
      </c>
    </row>
    <row r="52" spans="1:6" x14ac:dyDescent="0.2">
      <c r="A52" s="186"/>
      <c r="B52" s="147"/>
      <c r="C52" s="149" t="s">
        <v>585</v>
      </c>
      <c r="D52" s="144">
        <v>1</v>
      </c>
      <c r="E52" s="144" t="s">
        <v>601</v>
      </c>
      <c r="F52" s="144">
        <v>2</v>
      </c>
    </row>
    <row r="53" spans="1:6" x14ac:dyDescent="0.2">
      <c r="A53" s="186">
        <v>10</v>
      </c>
      <c r="B53" s="163" t="s">
        <v>621</v>
      </c>
      <c r="C53" s="149" t="s">
        <v>585</v>
      </c>
      <c r="D53" s="144">
        <v>1</v>
      </c>
      <c r="E53" s="144" t="s">
        <v>601</v>
      </c>
      <c r="F53" s="144">
        <v>2</v>
      </c>
    </row>
    <row r="54" spans="1:6" x14ac:dyDescent="0.2">
      <c r="A54" s="186"/>
      <c r="B54" s="163"/>
      <c r="C54" s="149" t="s">
        <v>585</v>
      </c>
      <c r="D54" s="144">
        <v>1</v>
      </c>
      <c r="E54" s="144" t="s">
        <v>609</v>
      </c>
      <c r="F54" s="144">
        <v>1</v>
      </c>
    </row>
    <row r="55" spans="1:6" x14ac:dyDescent="0.2">
      <c r="A55" s="186">
        <v>11</v>
      </c>
      <c r="B55" s="163" t="s">
        <v>621</v>
      </c>
      <c r="C55" s="149" t="s">
        <v>585</v>
      </c>
      <c r="D55" s="144">
        <v>1</v>
      </c>
      <c r="E55" s="144" t="s">
        <v>601</v>
      </c>
      <c r="F55" s="144">
        <v>2</v>
      </c>
    </row>
    <row r="56" spans="1:6" x14ac:dyDescent="0.2">
      <c r="A56" s="186"/>
      <c r="B56" s="163"/>
      <c r="C56" s="149" t="s">
        <v>585</v>
      </c>
      <c r="D56" s="144">
        <v>1</v>
      </c>
      <c r="E56" s="144" t="s">
        <v>609</v>
      </c>
      <c r="F56" s="144">
        <v>1</v>
      </c>
    </row>
    <row r="57" spans="1:6" x14ac:dyDescent="0.2">
      <c r="A57" s="186">
        <v>12</v>
      </c>
      <c r="B57" s="147" t="s">
        <v>622</v>
      </c>
      <c r="C57" s="149" t="s">
        <v>585</v>
      </c>
      <c r="D57" s="142">
        <v>1</v>
      </c>
      <c r="E57" s="144" t="s">
        <v>601</v>
      </c>
      <c r="F57" s="142">
        <v>3</v>
      </c>
    </row>
    <row r="58" spans="1:6" x14ac:dyDescent="0.2">
      <c r="A58" s="186">
        <v>13</v>
      </c>
      <c r="B58" s="163" t="s">
        <v>623</v>
      </c>
      <c r="C58" s="149" t="s">
        <v>585</v>
      </c>
      <c r="D58" s="144">
        <v>1</v>
      </c>
      <c r="E58" s="144" t="s">
        <v>601</v>
      </c>
      <c r="F58" s="144">
        <v>2</v>
      </c>
    </row>
    <row r="59" spans="1:6" x14ac:dyDescent="0.2">
      <c r="A59" s="186"/>
      <c r="B59" s="163"/>
      <c r="C59" s="149" t="s">
        <v>585</v>
      </c>
      <c r="D59" s="144">
        <v>1</v>
      </c>
      <c r="E59" s="144" t="s">
        <v>609</v>
      </c>
      <c r="F59" s="144">
        <v>1</v>
      </c>
    </row>
    <row r="60" spans="1:6" x14ac:dyDescent="0.2">
      <c r="A60" s="186">
        <v>14</v>
      </c>
      <c r="B60" s="147" t="s">
        <v>624</v>
      </c>
      <c r="C60" s="149" t="s">
        <v>585</v>
      </c>
      <c r="D60" s="142">
        <v>1</v>
      </c>
      <c r="E60" s="144" t="s">
        <v>601</v>
      </c>
      <c r="F60" s="142">
        <v>3</v>
      </c>
    </row>
    <row r="61" spans="1:6" x14ac:dyDescent="0.2">
      <c r="A61" s="186">
        <v>15</v>
      </c>
      <c r="B61" s="163" t="s">
        <v>623</v>
      </c>
      <c r="C61" s="149" t="s">
        <v>585</v>
      </c>
      <c r="D61" s="144">
        <v>1</v>
      </c>
      <c r="E61" s="144" t="s">
        <v>601</v>
      </c>
      <c r="F61" s="144">
        <v>2</v>
      </c>
    </row>
    <row r="62" spans="1:6" x14ac:dyDescent="0.2">
      <c r="A62" s="186"/>
      <c r="B62" s="163"/>
      <c r="C62" s="149" t="s">
        <v>585</v>
      </c>
      <c r="D62" s="144">
        <v>1</v>
      </c>
      <c r="E62" s="144" t="s">
        <v>609</v>
      </c>
      <c r="F62" s="144">
        <v>1</v>
      </c>
    </row>
    <row r="63" spans="1:6" x14ac:dyDescent="0.2">
      <c r="A63" s="186">
        <v>16</v>
      </c>
      <c r="B63" s="164" t="s">
        <v>611</v>
      </c>
      <c r="C63" s="149" t="s">
        <v>585</v>
      </c>
      <c r="D63" s="144">
        <v>1</v>
      </c>
      <c r="E63" s="144" t="s">
        <v>609</v>
      </c>
      <c r="F63" s="144">
        <v>1</v>
      </c>
    </row>
    <row r="64" spans="1:6" x14ac:dyDescent="0.2">
      <c r="A64" s="186"/>
      <c r="B64" s="164"/>
      <c r="C64" s="149"/>
      <c r="D64" s="144">
        <v>1</v>
      </c>
      <c r="E64" s="144" t="s">
        <v>601</v>
      </c>
      <c r="F64" s="144">
        <v>2</v>
      </c>
    </row>
    <row r="65" spans="1:6" x14ac:dyDescent="0.2">
      <c r="A65" s="186">
        <v>17</v>
      </c>
      <c r="B65" s="164" t="s">
        <v>611</v>
      </c>
      <c r="C65" s="149" t="s">
        <v>585</v>
      </c>
      <c r="D65" s="144">
        <v>1</v>
      </c>
      <c r="E65" s="144" t="s">
        <v>609</v>
      </c>
      <c r="F65" s="144">
        <v>1</v>
      </c>
    </row>
    <row r="66" spans="1:6" x14ac:dyDescent="0.2">
      <c r="A66" s="186"/>
      <c r="B66" s="165"/>
      <c r="C66" s="149"/>
      <c r="D66" s="149">
        <v>1</v>
      </c>
      <c r="E66" s="149" t="s">
        <v>601</v>
      </c>
      <c r="F66" s="149">
        <v>2</v>
      </c>
    </row>
    <row r="67" spans="1:6" x14ac:dyDescent="0.2">
      <c r="A67" s="186">
        <v>18</v>
      </c>
      <c r="B67" s="165" t="s">
        <v>611</v>
      </c>
      <c r="C67" s="149" t="s">
        <v>585</v>
      </c>
      <c r="D67" s="149">
        <v>1</v>
      </c>
      <c r="E67" s="149" t="s">
        <v>609</v>
      </c>
      <c r="F67" s="149">
        <v>1</v>
      </c>
    </row>
    <row r="68" spans="1:6" x14ac:dyDescent="0.2">
      <c r="A68" s="186"/>
      <c r="B68" s="165"/>
      <c r="C68" s="149"/>
      <c r="D68" s="149">
        <v>1</v>
      </c>
      <c r="E68" s="149" t="s">
        <v>601</v>
      </c>
      <c r="F68" s="149">
        <v>2</v>
      </c>
    </row>
    <row r="69" spans="1:6" x14ac:dyDescent="0.2">
      <c r="A69" s="186">
        <v>19</v>
      </c>
      <c r="B69" s="165" t="s">
        <v>625</v>
      </c>
      <c r="C69" s="149" t="s">
        <v>585</v>
      </c>
      <c r="D69" s="166">
        <v>1</v>
      </c>
      <c r="E69" s="149" t="s">
        <v>601</v>
      </c>
      <c r="F69" s="149">
        <v>3</v>
      </c>
    </row>
    <row r="70" spans="1:6" x14ac:dyDescent="0.2">
      <c r="A70" s="186">
        <v>20</v>
      </c>
      <c r="B70" s="165" t="s">
        <v>626</v>
      </c>
      <c r="C70" s="149" t="s">
        <v>585</v>
      </c>
      <c r="D70" s="149">
        <v>13</v>
      </c>
      <c r="E70" s="149" t="s">
        <v>627</v>
      </c>
      <c r="F70" s="149">
        <v>1</v>
      </c>
    </row>
    <row r="71" spans="1:6" ht="15" x14ac:dyDescent="0.2">
      <c r="A71" s="186"/>
      <c r="B71" s="150" t="s">
        <v>628</v>
      </c>
      <c r="C71" s="167"/>
      <c r="D71" s="158"/>
      <c r="E71" s="158"/>
      <c r="F71" s="158"/>
    </row>
    <row r="72" spans="1:6" x14ac:dyDescent="0.2">
      <c r="A72" s="186">
        <v>1</v>
      </c>
      <c r="B72" s="151" t="s">
        <v>603</v>
      </c>
      <c r="C72" s="149" t="s">
        <v>585</v>
      </c>
      <c r="D72" s="149">
        <v>2</v>
      </c>
      <c r="E72" s="144" t="s">
        <v>601</v>
      </c>
      <c r="F72" s="149">
        <v>3</v>
      </c>
    </row>
    <row r="73" spans="1:6" x14ac:dyDescent="0.2">
      <c r="A73" s="186">
        <v>2</v>
      </c>
      <c r="B73" s="147" t="s">
        <v>604</v>
      </c>
      <c r="C73" s="149" t="s">
        <v>585</v>
      </c>
      <c r="D73" s="144">
        <v>1</v>
      </c>
      <c r="E73" s="144" t="s">
        <v>601</v>
      </c>
      <c r="F73" s="144">
        <v>3</v>
      </c>
    </row>
    <row r="74" spans="1:6" x14ac:dyDescent="0.2">
      <c r="A74" s="186">
        <v>3</v>
      </c>
      <c r="B74" s="147" t="s">
        <v>606</v>
      </c>
      <c r="C74" s="149" t="s">
        <v>585</v>
      </c>
      <c r="D74" s="144">
        <v>4</v>
      </c>
      <c r="E74" s="144" t="s">
        <v>601</v>
      </c>
      <c r="F74" s="144">
        <v>3</v>
      </c>
    </row>
    <row r="75" spans="1:6" x14ac:dyDescent="0.2">
      <c r="A75" s="186">
        <v>4</v>
      </c>
      <c r="B75" s="147" t="s">
        <v>629</v>
      </c>
      <c r="C75" s="149" t="s">
        <v>585</v>
      </c>
      <c r="D75" s="142">
        <v>1</v>
      </c>
      <c r="E75" s="144" t="s">
        <v>601</v>
      </c>
      <c r="F75" s="142">
        <v>3</v>
      </c>
    </row>
    <row r="76" spans="1:6" x14ac:dyDescent="0.2">
      <c r="A76" s="186">
        <v>5</v>
      </c>
      <c r="B76" s="147" t="s">
        <v>607</v>
      </c>
      <c r="C76" s="149" t="s">
        <v>585</v>
      </c>
      <c r="D76" s="144">
        <v>1</v>
      </c>
      <c r="E76" s="144" t="s">
        <v>609</v>
      </c>
      <c r="F76" s="144">
        <v>1</v>
      </c>
    </row>
    <row r="77" spans="1:6" x14ac:dyDescent="0.2">
      <c r="A77" s="186"/>
      <c r="B77" s="147"/>
      <c r="C77" s="149" t="s">
        <v>585</v>
      </c>
      <c r="D77" s="144">
        <v>1</v>
      </c>
      <c r="E77" s="144" t="s">
        <v>601</v>
      </c>
      <c r="F77" s="144">
        <v>2</v>
      </c>
    </row>
    <row r="78" spans="1:6" x14ac:dyDescent="0.2">
      <c r="A78" s="186">
        <v>6</v>
      </c>
      <c r="B78" s="147" t="s">
        <v>607</v>
      </c>
      <c r="C78" s="149" t="s">
        <v>585</v>
      </c>
      <c r="D78" s="144">
        <v>1</v>
      </c>
      <c r="E78" s="144" t="s">
        <v>609</v>
      </c>
      <c r="F78" s="144">
        <v>1</v>
      </c>
    </row>
    <row r="79" spans="1:6" x14ac:dyDescent="0.2">
      <c r="A79" s="186"/>
      <c r="B79" s="147"/>
      <c r="C79" s="149" t="s">
        <v>585</v>
      </c>
      <c r="D79" s="144">
        <v>1</v>
      </c>
      <c r="E79" s="144" t="s">
        <v>601</v>
      </c>
      <c r="F79" s="144">
        <v>2</v>
      </c>
    </row>
    <row r="80" spans="1:6" x14ac:dyDescent="0.2">
      <c r="A80" s="186">
        <v>7</v>
      </c>
      <c r="B80" s="165" t="s">
        <v>611</v>
      </c>
      <c r="C80" s="149" t="s">
        <v>585</v>
      </c>
      <c r="D80" s="149">
        <v>1</v>
      </c>
      <c r="E80" s="149" t="s">
        <v>609</v>
      </c>
      <c r="F80" s="149">
        <v>1</v>
      </c>
    </row>
    <row r="81" spans="1:6" x14ac:dyDescent="0.2">
      <c r="A81" s="186"/>
      <c r="B81" s="164"/>
      <c r="C81" s="149" t="s">
        <v>585</v>
      </c>
      <c r="D81" s="144">
        <v>1</v>
      </c>
      <c r="E81" s="144" t="s">
        <v>601</v>
      </c>
      <c r="F81" s="144">
        <v>2</v>
      </c>
    </row>
    <row r="82" spans="1:6" x14ac:dyDescent="0.2">
      <c r="A82" s="186">
        <v>8</v>
      </c>
      <c r="B82" s="164" t="s">
        <v>611</v>
      </c>
      <c r="C82" s="149" t="s">
        <v>585</v>
      </c>
      <c r="D82" s="144">
        <v>1</v>
      </c>
      <c r="E82" s="144" t="s">
        <v>609</v>
      </c>
      <c r="F82" s="144">
        <v>1</v>
      </c>
    </row>
    <row r="83" spans="1:6" x14ac:dyDescent="0.2">
      <c r="A83" s="186"/>
      <c r="B83" s="164"/>
      <c r="C83" s="149" t="s">
        <v>585</v>
      </c>
      <c r="D83" s="144">
        <v>1</v>
      </c>
      <c r="E83" s="144" t="s">
        <v>601</v>
      </c>
      <c r="F83" s="144">
        <v>2</v>
      </c>
    </row>
    <row r="84" spans="1:6" x14ac:dyDescent="0.2">
      <c r="A84" s="186">
        <v>9</v>
      </c>
      <c r="B84" s="147" t="s">
        <v>630</v>
      </c>
      <c r="C84" s="149" t="s">
        <v>585</v>
      </c>
      <c r="D84" s="142">
        <v>1</v>
      </c>
      <c r="E84" s="144" t="s">
        <v>601</v>
      </c>
      <c r="F84" s="142">
        <v>3</v>
      </c>
    </row>
    <row r="85" spans="1:6" x14ac:dyDescent="0.2">
      <c r="A85" s="186">
        <v>10</v>
      </c>
      <c r="B85" s="164" t="s">
        <v>623</v>
      </c>
      <c r="C85" s="149" t="s">
        <v>585</v>
      </c>
      <c r="D85" s="144">
        <v>1</v>
      </c>
      <c r="E85" s="144" t="s">
        <v>601</v>
      </c>
      <c r="F85" s="144">
        <v>2</v>
      </c>
    </row>
    <row r="86" spans="1:6" x14ac:dyDescent="0.2">
      <c r="A86" s="186"/>
      <c r="B86" s="164"/>
      <c r="C86" s="149" t="s">
        <v>585</v>
      </c>
      <c r="D86" s="144">
        <v>1</v>
      </c>
      <c r="E86" s="144" t="s">
        <v>609</v>
      </c>
      <c r="F86" s="144">
        <v>1</v>
      </c>
    </row>
    <row r="87" spans="1:6" x14ac:dyDescent="0.2">
      <c r="A87" s="186">
        <v>11</v>
      </c>
      <c r="B87" s="164" t="s">
        <v>610</v>
      </c>
      <c r="C87" s="149" t="s">
        <v>585</v>
      </c>
      <c r="D87" s="144">
        <v>1</v>
      </c>
      <c r="E87" s="144" t="s">
        <v>601</v>
      </c>
      <c r="F87" s="144">
        <v>3</v>
      </c>
    </row>
    <row r="88" spans="1:6" x14ac:dyDescent="0.2">
      <c r="A88" s="186"/>
      <c r="B88" s="164"/>
      <c r="C88" s="149" t="s">
        <v>585</v>
      </c>
      <c r="D88" s="144">
        <v>1</v>
      </c>
      <c r="E88" s="144" t="s">
        <v>609</v>
      </c>
      <c r="F88" s="144">
        <v>1</v>
      </c>
    </row>
    <row r="89" spans="1:6" x14ac:dyDescent="0.2">
      <c r="A89" s="186">
        <v>12</v>
      </c>
      <c r="B89" s="164" t="s">
        <v>621</v>
      </c>
      <c r="C89" s="149" t="s">
        <v>585</v>
      </c>
      <c r="D89" s="142">
        <v>1</v>
      </c>
      <c r="E89" s="144" t="s">
        <v>601</v>
      </c>
      <c r="F89" s="144">
        <v>3</v>
      </c>
    </row>
    <row r="90" spans="1:6" x14ac:dyDescent="0.2">
      <c r="A90" s="186"/>
      <c r="B90" s="164"/>
      <c r="C90" s="149" t="s">
        <v>585</v>
      </c>
      <c r="D90" s="144">
        <v>1</v>
      </c>
      <c r="E90" s="144" t="s">
        <v>609</v>
      </c>
      <c r="F90" s="144">
        <v>1</v>
      </c>
    </row>
    <row r="91" spans="1:6" x14ac:dyDescent="0.2">
      <c r="A91" s="186">
        <v>13</v>
      </c>
      <c r="B91" s="164" t="s">
        <v>625</v>
      </c>
      <c r="C91" s="149" t="s">
        <v>585</v>
      </c>
      <c r="D91" s="144">
        <v>1</v>
      </c>
      <c r="E91" s="144" t="s">
        <v>601</v>
      </c>
      <c r="F91" s="144">
        <v>3</v>
      </c>
    </row>
    <row r="92" spans="1:6" ht="15" x14ac:dyDescent="0.2">
      <c r="A92" s="186"/>
      <c r="B92" s="150" t="s">
        <v>631</v>
      </c>
      <c r="C92" s="167"/>
      <c r="D92" s="158"/>
      <c r="E92" s="158"/>
      <c r="F92" s="158"/>
    </row>
    <row r="93" spans="1:6" x14ac:dyDescent="0.2">
      <c r="A93" s="186">
        <v>1</v>
      </c>
      <c r="B93" s="151" t="s">
        <v>603</v>
      </c>
      <c r="C93" s="149" t="s">
        <v>585</v>
      </c>
      <c r="D93" s="149">
        <v>4</v>
      </c>
      <c r="E93" s="144" t="s">
        <v>601</v>
      </c>
      <c r="F93" s="149">
        <v>3</v>
      </c>
    </row>
    <row r="94" spans="1:6" x14ac:dyDescent="0.2">
      <c r="A94" s="186">
        <v>2</v>
      </c>
      <c r="B94" s="147" t="s">
        <v>606</v>
      </c>
      <c r="C94" s="149" t="s">
        <v>585</v>
      </c>
      <c r="D94" s="144">
        <v>7</v>
      </c>
      <c r="E94" s="144" t="s">
        <v>601</v>
      </c>
      <c r="F94" s="144">
        <v>3</v>
      </c>
    </row>
    <row r="95" spans="1:6" ht="15" x14ac:dyDescent="0.2">
      <c r="A95" s="186">
        <v>3</v>
      </c>
      <c r="B95" s="147" t="s">
        <v>629</v>
      </c>
      <c r="C95" s="149" t="s">
        <v>585</v>
      </c>
      <c r="D95" s="142">
        <v>1</v>
      </c>
      <c r="E95" s="152" t="s">
        <v>601</v>
      </c>
      <c r="F95" s="142">
        <v>3</v>
      </c>
    </row>
    <row r="96" spans="1:6" x14ac:dyDescent="0.2">
      <c r="A96" s="186">
        <v>4</v>
      </c>
      <c r="B96" s="147" t="s">
        <v>632</v>
      </c>
      <c r="C96" s="144" t="s">
        <v>633</v>
      </c>
      <c r="D96" s="144">
        <v>1</v>
      </c>
      <c r="E96" s="144" t="s">
        <v>634</v>
      </c>
      <c r="F96" s="144">
        <v>3</v>
      </c>
    </row>
    <row r="97" spans="1:6" x14ac:dyDescent="0.2">
      <c r="A97" s="186">
        <v>5</v>
      </c>
      <c r="B97" s="147" t="s">
        <v>635</v>
      </c>
      <c r="C97" s="144" t="s">
        <v>585</v>
      </c>
      <c r="D97" s="144">
        <v>1</v>
      </c>
      <c r="E97" s="144" t="s">
        <v>634</v>
      </c>
      <c r="F97" s="144">
        <v>3</v>
      </c>
    </row>
    <row r="98" spans="1:6" ht="15" x14ac:dyDescent="0.2">
      <c r="A98" s="186">
        <v>6</v>
      </c>
      <c r="B98" s="147" t="s">
        <v>636</v>
      </c>
      <c r="C98" s="144" t="s">
        <v>585</v>
      </c>
      <c r="D98" s="144">
        <v>1</v>
      </c>
      <c r="E98" s="152" t="s">
        <v>601</v>
      </c>
      <c r="F98" s="144">
        <v>3</v>
      </c>
    </row>
    <row r="99" spans="1:6" ht="15" x14ac:dyDescent="0.2">
      <c r="A99" s="186">
        <v>7</v>
      </c>
      <c r="B99" s="147" t="s">
        <v>636</v>
      </c>
      <c r="C99" s="144" t="s">
        <v>585</v>
      </c>
      <c r="D99" s="144">
        <v>1</v>
      </c>
      <c r="E99" s="152" t="s">
        <v>601</v>
      </c>
      <c r="F99" s="144">
        <v>3</v>
      </c>
    </row>
    <row r="100" spans="1:6" x14ac:dyDescent="0.2">
      <c r="A100" s="186">
        <v>8</v>
      </c>
      <c r="B100" s="147" t="s">
        <v>607</v>
      </c>
      <c r="C100" s="144" t="s">
        <v>585</v>
      </c>
      <c r="D100" s="144">
        <v>1</v>
      </c>
      <c r="E100" s="144" t="s">
        <v>609</v>
      </c>
      <c r="F100" s="144">
        <v>1</v>
      </c>
    </row>
    <row r="101" spans="1:6" x14ac:dyDescent="0.2">
      <c r="A101" s="186"/>
      <c r="B101" s="147"/>
      <c r="C101" s="144" t="s">
        <v>585</v>
      </c>
      <c r="D101" s="144">
        <v>1</v>
      </c>
      <c r="E101" s="144" t="s">
        <v>601</v>
      </c>
      <c r="F101" s="144">
        <v>2</v>
      </c>
    </row>
    <row r="102" spans="1:6" x14ac:dyDescent="0.2">
      <c r="A102" s="186">
        <v>9</v>
      </c>
      <c r="B102" s="147" t="s">
        <v>637</v>
      </c>
      <c r="C102" s="144" t="s">
        <v>585</v>
      </c>
      <c r="D102" s="144">
        <v>1</v>
      </c>
      <c r="E102" s="144" t="s">
        <v>609</v>
      </c>
      <c r="F102" s="144">
        <v>1</v>
      </c>
    </row>
    <row r="103" spans="1:6" x14ac:dyDescent="0.2">
      <c r="A103" s="186"/>
      <c r="B103" s="147"/>
      <c r="C103" s="144" t="s">
        <v>585</v>
      </c>
      <c r="D103" s="144">
        <v>1</v>
      </c>
      <c r="E103" s="144" t="s">
        <v>601</v>
      </c>
      <c r="F103" s="144">
        <v>2</v>
      </c>
    </row>
    <row r="104" spans="1:6" x14ac:dyDescent="0.2">
      <c r="A104" s="186">
        <v>10</v>
      </c>
      <c r="B104" s="147" t="s">
        <v>638</v>
      </c>
      <c r="C104" s="144" t="s">
        <v>419</v>
      </c>
      <c r="D104" s="144">
        <v>1</v>
      </c>
      <c r="E104" s="144" t="s">
        <v>609</v>
      </c>
      <c r="F104" s="144">
        <v>1</v>
      </c>
    </row>
    <row r="105" spans="1:6" x14ac:dyDescent="0.2">
      <c r="A105" s="186"/>
      <c r="B105" s="147"/>
      <c r="C105" s="144" t="s">
        <v>419</v>
      </c>
      <c r="D105" s="144">
        <v>1</v>
      </c>
      <c r="E105" s="144" t="s">
        <v>601</v>
      </c>
      <c r="F105" s="144">
        <v>2</v>
      </c>
    </row>
    <row r="106" spans="1:6" x14ac:dyDescent="0.2">
      <c r="A106" s="186">
        <v>11</v>
      </c>
      <c r="B106" s="164" t="s">
        <v>611</v>
      </c>
      <c r="C106" s="144" t="s">
        <v>585</v>
      </c>
      <c r="D106" s="144">
        <v>1</v>
      </c>
      <c r="E106" s="144" t="s">
        <v>601</v>
      </c>
      <c r="F106" s="144">
        <v>2</v>
      </c>
    </row>
    <row r="107" spans="1:6" x14ac:dyDescent="0.2">
      <c r="A107" s="186"/>
      <c r="B107" s="164"/>
      <c r="C107" s="144" t="s">
        <v>585</v>
      </c>
      <c r="D107" s="144">
        <v>1</v>
      </c>
      <c r="E107" s="144" t="s">
        <v>609</v>
      </c>
      <c r="F107" s="144">
        <v>1</v>
      </c>
    </row>
    <row r="108" spans="1:6" x14ac:dyDescent="0.2">
      <c r="A108" s="186">
        <v>12</v>
      </c>
      <c r="B108" s="164" t="s">
        <v>611</v>
      </c>
      <c r="C108" s="144" t="s">
        <v>585</v>
      </c>
      <c r="D108" s="144">
        <v>1</v>
      </c>
      <c r="E108" s="144" t="s">
        <v>601</v>
      </c>
      <c r="F108" s="144">
        <v>2</v>
      </c>
    </row>
    <row r="109" spans="1:6" x14ac:dyDescent="0.2">
      <c r="A109" s="186"/>
      <c r="B109" s="164"/>
      <c r="C109" s="144" t="s">
        <v>585</v>
      </c>
      <c r="D109" s="144">
        <v>1</v>
      </c>
      <c r="E109" s="144" t="s">
        <v>609</v>
      </c>
      <c r="F109" s="144">
        <v>1</v>
      </c>
    </row>
    <row r="110" spans="1:6" x14ac:dyDescent="0.2">
      <c r="A110" s="186">
        <v>13</v>
      </c>
      <c r="B110" s="165" t="s">
        <v>639</v>
      </c>
      <c r="C110" s="149" t="s">
        <v>585</v>
      </c>
      <c r="D110" s="144">
        <v>1</v>
      </c>
      <c r="E110" s="144" t="s">
        <v>601</v>
      </c>
      <c r="F110" s="144">
        <v>1</v>
      </c>
    </row>
    <row r="111" spans="1:6" x14ac:dyDescent="0.2">
      <c r="A111" s="186">
        <v>14</v>
      </c>
      <c r="B111" s="165" t="s">
        <v>639</v>
      </c>
      <c r="C111" s="149" t="s">
        <v>585</v>
      </c>
      <c r="D111" s="144">
        <v>1</v>
      </c>
      <c r="E111" s="144" t="s">
        <v>601</v>
      </c>
      <c r="F111" s="144">
        <v>1</v>
      </c>
    </row>
    <row r="112" spans="1:6" ht="15" x14ac:dyDescent="0.25">
      <c r="A112" s="186">
        <v>15</v>
      </c>
      <c r="B112" s="161" t="s">
        <v>640</v>
      </c>
      <c r="C112" s="144" t="s">
        <v>585</v>
      </c>
      <c r="D112" s="162">
        <v>1</v>
      </c>
      <c r="E112" s="144" t="s">
        <v>601</v>
      </c>
      <c r="F112" s="144">
        <v>2</v>
      </c>
    </row>
    <row r="113" spans="1:6" ht="15" x14ac:dyDescent="0.25">
      <c r="A113" s="186"/>
      <c r="B113" s="161"/>
      <c r="C113" s="144" t="s">
        <v>585</v>
      </c>
      <c r="D113" s="162">
        <v>1</v>
      </c>
      <c r="E113" s="144" t="s">
        <v>609</v>
      </c>
      <c r="F113" s="144">
        <v>1</v>
      </c>
    </row>
    <row r="114" spans="1:6" ht="15" x14ac:dyDescent="0.25">
      <c r="A114" s="186">
        <v>16</v>
      </c>
      <c r="B114" s="161" t="s">
        <v>640</v>
      </c>
      <c r="C114" s="144" t="s">
        <v>585</v>
      </c>
      <c r="D114" s="162">
        <v>1</v>
      </c>
      <c r="E114" s="144" t="s">
        <v>601</v>
      </c>
      <c r="F114" s="144">
        <v>2</v>
      </c>
    </row>
    <row r="115" spans="1:6" ht="15" x14ac:dyDescent="0.25">
      <c r="A115" s="186"/>
      <c r="B115" s="161"/>
      <c r="C115" s="144" t="s">
        <v>585</v>
      </c>
      <c r="D115" s="162">
        <v>1</v>
      </c>
      <c r="E115" s="144" t="s">
        <v>609</v>
      </c>
      <c r="F115" s="144">
        <v>1</v>
      </c>
    </row>
    <row r="116" spans="1:6" ht="15" x14ac:dyDescent="0.25">
      <c r="A116" s="186">
        <v>17</v>
      </c>
      <c r="B116" s="161" t="s">
        <v>640</v>
      </c>
      <c r="C116" s="144" t="s">
        <v>585</v>
      </c>
      <c r="D116" s="162">
        <v>1</v>
      </c>
      <c r="E116" s="144" t="s">
        <v>601</v>
      </c>
      <c r="F116" s="144">
        <v>2</v>
      </c>
    </row>
    <row r="117" spans="1:6" ht="15" x14ac:dyDescent="0.25">
      <c r="A117" s="186"/>
      <c r="B117" s="161"/>
      <c r="C117" s="144" t="s">
        <v>585</v>
      </c>
      <c r="D117" s="162">
        <v>1</v>
      </c>
      <c r="E117" s="144" t="s">
        <v>609</v>
      </c>
      <c r="F117" s="144">
        <v>1</v>
      </c>
    </row>
    <row r="118" spans="1:6" ht="15" x14ac:dyDescent="0.25">
      <c r="A118" s="186">
        <v>18</v>
      </c>
      <c r="B118" s="161" t="s">
        <v>641</v>
      </c>
      <c r="C118" s="144" t="s">
        <v>585</v>
      </c>
      <c r="D118" s="162">
        <v>1</v>
      </c>
      <c r="E118" s="144" t="s">
        <v>601</v>
      </c>
      <c r="F118" s="144">
        <v>2</v>
      </c>
    </row>
    <row r="119" spans="1:6" ht="15" x14ac:dyDescent="0.25">
      <c r="A119" s="186"/>
      <c r="B119" s="161"/>
      <c r="C119" s="144" t="s">
        <v>585</v>
      </c>
      <c r="D119" s="162">
        <v>1</v>
      </c>
      <c r="E119" s="144" t="s">
        <v>609</v>
      </c>
      <c r="F119" s="144">
        <v>1</v>
      </c>
    </row>
    <row r="120" spans="1:6" x14ac:dyDescent="0.2">
      <c r="A120" s="186">
        <v>19</v>
      </c>
      <c r="B120" s="164" t="s">
        <v>642</v>
      </c>
      <c r="C120" s="144" t="s">
        <v>585</v>
      </c>
      <c r="D120" s="144">
        <v>4</v>
      </c>
      <c r="E120" s="144" t="s">
        <v>601</v>
      </c>
      <c r="F120" s="144">
        <v>2</v>
      </c>
    </row>
    <row r="121" spans="1:6" x14ac:dyDescent="0.2">
      <c r="A121" s="186"/>
      <c r="B121" s="164"/>
      <c r="C121" s="144" t="s">
        <v>585</v>
      </c>
      <c r="D121" s="144">
        <v>4</v>
      </c>
      <c r="E121" s="144" t="s">
        <v>609</v>
      </c>
      <c r="F121" s="144">
        <v>1</v>
      </c>
    </row>
    <row r="122" spans="1:6" ht="15" x14ac:dyDescent="0.25">
      <c r="A122" s="186">
        <v>20</v>
      </c>
      <c r="B122" s="161" t="s">
        <v>619</v>
      </c>
      <c r="C122" s="144" t="s">
        <v>585</v>
      </c>
      <c r="D122" s="162">
        <v>1</v>
      </c>
      <c r="E122" s="144" t="s">
        <v>601</v>
      </c>
      <c r="F122" s="144">
        <v>3</v>
      </c>
    </row>
    <row r="123" spans="1:6" x14ac:dyDescent="0.2">
      <c r="A123" s="186">
        <v>21</v>
      </c>
      <c r="B123" s="164" t="s">
        <v>610</v>
      </c>
      <c r="C123" s="144" t="s">
        <v>585</v>
      </c>
      <c r="D123" s="144">
        <v>1</v>
      </c>
      <c r="E123" s="144" t="s">
        <v>601</v>
      </c>
      <c r="F123" s="144">
        <v>3</v>
      </c>
    </row>
    <row r="124" spans="1:6" ht="15" x14ac:dyDescent="0.2">
      <c r="A124" s="186"/>
      <c r="B124" s="150" t="s">
        <v>643</v>
      </c>
      <c r="C124" s="158"/>
      <c r="D124" s="158"/>
      <c r="E124" s="158"/>
      <c r="F124" s="158"/>
    </row>
    <row r="125" spans="1:6" x14ac:dyDescent="0.2">
      <c r="A125" s="186">
        <v>1</v>
      </c>
      <c r="B125" s="151" t="s">
        <v>603</v>
      </c>
      <c r="C125" s="149" t="s">
        <v>585</v>
      </c>
      <c r="D125" s="149">
        <v>2</v>
      </c>
      <c r="E125" s="144" t="s">
        <v>601</v>
      </c>
      <c r="F125" s="149">
        <v>3</v>
      </c>
    </row>
    <row r="126" spans="1:6" x14ac:dyDescent="0.2">
      <c r="A126" s="186">
        <v>2</v>
      </c>
      <c r="B126" s="147" t="s">
        <v>604</v>
      </c>
      <c r="C126" s="149" t="s">
        <v>585</v>
      </c>
      <c r="D126" s="144">
        <v>1</v>
      </c>
      <c r="E126" s="144" t="s">
        <v>601</v>
      </c>
      <c r="F126" s="144">
        <v>3</v>
      </c>
    </row>
    <row r="127" spans="1:6" x14ac:dyDescent="0.2">
      <c r="A127" s="186">
        <v>3</v>
      </c>
      <c r="B127" s="147" t="s">
        <v>606</v>
      </c>
      <c r="C127" s="149" t="s">
        <v>585</v>
      </c>
      <c r="D127" s="144">
        <v>6</v>
      </c>
      <c r="E127" s="144" t="s">
        <v>601</v>
      </c>
      <c r="F127" s="144">
        <v>3</v>
      </c>
    </row>
    <row r="128" spans="1:6" x14ac:dyDescent="0.2">
      <c r="A128" s="186">
        <v>4</v>
      </c>
      <c r="B128" s="147" t="s">
        <v>644</v>
      </c>
      <c r="C128" s="149" t="s">
        <v>585</v>
      </c>
      <c r="D128" s="144">
        <v>4</v>
      </c>
      <c r="E128" s="144" t="s">
        <v>601</v>
      </c>
      <c r="F128" s="144">
        <v>3</v>
      </c>
    </row>
    <row r="129" spans="1:6" x14ac:dyDescent="0.2">
      <c r="A129" s="186">
        <v>5</v>
      </c>
      <c r="B129" s="165" t="s">
        <v>626</v>
      </c>
      <c r="C129" s="149" t="s">
        <v>585</v>
      </c>
      <c r="D129" s="149">
        <v>24</v>
      </c>
      <c r="E129" s="149" t="s">
        <v>601</v>
      </c>
      <c r="F129" s="149">
        <v>1</v>
      </c>
    </row>
    <row r="130" spans="1:6" x14ac:dyDescent="0.2">
      <c r="A130" s="186">
        <v>6</v>
      </c>
      <c r="B130" s="164" t="s">
        <v>611</v>
      </c>
      <c r="C130" s="149" t="s">
        <v>585</v>
      </c>
      <c r="D130" s="144">
        <v>1</v>
      </c>
      <c r="E130" s="144" t="s">
        <v>601</v>
      </c>
      <c r="F130" s="144">
        <v>2</v>
      </c>
    </row>
    <row r="131" spans="1:6" x14ac:dyDescent="0.2">
      <c r="A131" s="186"/>
      <c r="B131" s="164"/>
      <c r="C131" s="149" t="s">
        <v>585</v>
      </c>
      <c r="D131" s="144">
        <v>1</v>
      </c>
      <c r="E131" s="144" t="s">
        <v>609</v>
      </c>
      <c r="F131" s="144">
        <v>1</v>
      </c>
    </row>
    <row r="132" spans="1:6" x14ac:dyDescent="0.2">
      <c r="A132" s="186">
        <v>7</v>
      </c>
      <c r="B132" s="164" t="s">
        <v>611</v>
      </c>
      <c r="C132" s="149" t="s">
        <v>585</v>
      </c>
      <c r="D132" s="144">
        <v>1</v>
      </c>
      <c r="E132" s="144" t="s">
        <v>601</v>
      </c>
      <c r="F132" s="144">
        <v>2</v>
      </c>
    </row>
    <row r="133" spans="1:6" x14ac:dyDescent="0.2">
      <c r="A133" s="186"/>
      <c r="B133" s="164"/>
      <c r="C133" s="149" t="s">
        <v>585</v>
      </c>
      <c r="D133" s="144">
        <v>1</v>
      </c>
      <c r="E133" s="144" t="s">
        <v>609</v>
      </c>
      <c r="F133" s="144">
        <v>1</v>
      </c>
    </row>
    <row r="134" spans="1:6" x14ac:dyDescent="0.2">
      <c r="A134" s="186">
        <v>8</v>
      </c>
      <c r="B134" s="147" t="s">
        <v>620</v>
      </c>
      <c r="C134" s="149" t="s">
        <v>585</v>
      </c>
      <c r="D134" s="148">
        <v>1</v>
      </c>
      <c r="E134" s="144" t="s">
        <v>608</v>
      </c>
      <c r="F134" s="144">
        <v>1</v>
      </c>
    </row>
    <row r="135" spans="1:6" x14ac:dyDescent="0.2">
      <c r="A135" s="186"/>
      <c r="B135" s="147"/>
      <c r="C135" s="149" t="s">
        <v>585</v>
      </c>
      <c r="D135" s="148">
        <v>1</v>
      </c>
      <c r="E135" s="144" t="s">
        <v>601</v>
      </c>
      <c r="F135" s="144">
        <v>1</v>
      </c>
    </row>
    <row r="136" spans="1:6" x14ac:dyDescent="0.2">
      <c r="A136" s="186"/>
      <c r="B136" s="147"/>
      <c r="C136" s="149" t="s">
        <v>585</v>
      </c>
      <c r="D136" s="148">
        <v>1</v>
      </c>
      <c r="E136" s="144" t="s">
        <v>609</v>
      </c>
      <c r="F136" s="144">
        <v>1</v>
      </c>
    </row>
    <row r="137" spans="1:6" x14ac:dyDescent="0.2">
      <c r="A137" s="186">
        <v>9</v>
      </c>
      <c r="B137" s="147" t="s">
        <v>620</v>
      </c>
      <c r="C137" s="149" t="s">
        <v>585</v>
      </c>
      <c r="D137" s="148">
        <v>1</v>
      </c>
      <c r="E137" s="144" t="s">
        <v>608</v>
      </c>
      <c r="F137" s="144">
        <v>1</v>
      </c>
    </row>
    <row r="138" spans="1:6" x14ac:dyDescent="0.2">
      <c r="A138" s="186"/>
      <c r="B138" s="147"/>
      <c r="C138" s="149" t="s">
        <v>585</v>
      </c>
      <c r="D138" s="148">
        <v>1</v>
      </c>
      <c r="E138" s="144" t="s">
        <v>601</v>
      </c>
      <c r="F138" s="144">
        <v>1</v>
      </c>
    </row>
    <row r="139" spans="1:6" x14ac:dyDescent="0.2">
      <c r="A139" s="186"/>
      <c r="B139" s="147"/>
      <c r="C139" s="149" t="s">
        <v>585</v>
      </c>
      <c r="D139" s="148">
        <v>1</v>
      </c>
      <c r="E139" s="144" t="s">
        <v>609</v>
      </c>
      <c r="F139" s="144">
        <v>1</v>
      </c>
    </row>
    <row r="140" spans="1:6" x14ac:dyDescent="0.2">
      <c r="A140" s="186">
        <v>10</v>
      </c>
      <c r="B140" s="147" t="s">
        <v>645</v>
      </c>
      <c r="C140" s="149" t="s">
        <v>585</v>
      </c>
      <c r="D140" s="144">
        <v>1</v>
      </c>
      <c r="E140" s="144" t="s">
        <v>608</v>
      </c>
      <c r="F140" s="144">
        <v>1</v>
      </c>
    </row>
    <row r="141" spans="1:6" x14ac:dyDescent="0.2">
      <c r="A141" s="186"/>
      <c r="B141" s="147"/>
      <c r="C141" s="149" t="s">
        <v>585</v>
      </c>
      <c r="D141" s="144">
        <v>1</v>
      </c>
      <c r="E141" s="144" t="s">
        <v>601</v>
      </c>
      <c r="F141" s="144">
        <v>1</v>
      </c>
    </row>
    <row r="142" spans="1:6" x14ac:dyDescent="0.2">
      <c r="A142" s="186"/>
      <c r="B142" s="147"/>
      <c r="C142" s="149" t="s">
        <v>585</v>
      </c>
      <c r="D142" s="148">
        <v>1</v>
      </c>
      <c r="E142" s="144" t="s">
        <v>609</v>
      </c>
      <c r="F142" s="144">
        <v>1</v>
      </c>
    </row>
    <row r="143" spans="1:6" x14ac:dyDescent="0.2">
      <c r="A143" s="186">
        <v>11</v>
      </c>
      <c r="B143" s="147" t="s">
        <v>645</v>
      </c>
      <c r="C143" s="149" t="s">
        <v>585</v>
      </c>
      <c r="D143" s="144">
        <v>1</v>
      </c>
      <c r="E143" s="144" t="s">
        <v>608</v>
      </c>
      <c r="F143" s="144">
        <v>1</v>
      </c>
    </row>
    <row r="144" spans="1:6" x14ac:dyDescent="0.2">
      <c r="A144" s="186"/>
      <c r="B144" s="147"/>
      <c r="C144" s="149" t="s">
        <v>585</v>
      </c>
      <c r="D144" s="144">
        <v>1</v>
      </c>
      <c r="E144" s="144" t="s">
        <v>601</v>
      </c>
      <c r="F144" s="144">
        <v>1</v>
      </c>
    </row>
    <row r="145" spans="1:6" x14ac:dyDescent="0.2">
      <c r="A145" s="186"/>
      <c r="B145" s="147"/>
      <c r="C145" s="149" t="s">
        <v>585</v>
      </c>
      <c r="D145" s="148">
        <v>1</v>
      </c>
      <c r="E145" s="144" t="s">
        <v>609</v>
      </c>
      <c r="F145" s="144">
        <v>1</v>
      </c>
    </row>
    <row r="146" spans="1:6" x14ac:dyDescent="0.2">
      <c r="A146" s="186">
        <v>12</v>
      </c>
      <c r="B146" s="164" t="s">
        <v>646</v>
      </c>
      <c r="C146" s="149" t="s">
        <v>585</v>
      </c>
      <c r="D146" s="148">
        <v>1</v>
      </c>
      <c r="E146" s="144" t="s">
        <v>601</v>
      </c>
      <c r="F146" s="144">
        <v>3</v>
      </c>
    </row>
    <row r="147" spans="1:6" x14ac:dyDescent="0.2">
      <c r="A147" s="186">
        <v>13</v>
      </c>
      <c r="B147" s="164" t="s">
        <v>621</v>
      </c>
      <c r="C147" s="149" t="s">
        <v>585</v>
      </c>
      <c r="D147" s="148">
        <v>1</v>
      </c>
      <c r="E147" s="144" t="s">
        <v>601</v>
      </c>
      <c r="F147" s="144">
        <v>3</v>
      </c>
    </row>
    <row r="148" spans="1:6" x14ac:dyDescent="0.2">
      <c r="A148" s="186">
        <v>14</v>
      </c>
      <c r="B148" s="147" t="s">
        <v>647</v>
      </c>
      <c r="C148" s="149" t="s">
        <v>585</v>
      </c>
      <c r="D148" s="142">
        <v>1</v>
      </c>
      <c r="E148" s="144" t="s">
        <v>601</v>
      </c>
      <c r="F148" s="142">
        <v>3</v>
      </c>
    </row>
    <row r="149" spans="1:6" x14ac:dyDescent="0.2">
      <c r="A149" s="186">
        <v>15</v>
      </c>
      <c r="B149" s="164" t="s">
        <v>623</v>
      </c>
      <c r="C149" s="149" t="s">
        <v>585</v>
      </c>
      <c r="D149" s="144">
        <v>1</v>
      </c>
      <c r="E149" s="144" t="s">
        <v>608</v>
      </c>
      <c r="F149" s="144">
        <v>1</v>
      </c>
    </row>
    <row r="150" spans="1:6" x14ac:dyDescent="0.2">
      <c r="A150" s="186"/>
      <c r="B150" s="164"/>
      <c r="C150" s="149" t="s">
        <v>585</v>
      </c>
      <c r="D150" s="144">
        <v>1</v>
      </c>
      <c r="E150" s="144" t="s">
        <v>601</v>
      </c>
      <c r="F150" s="144">
        <v>2</v>
      </c>
    </row>
    <row r="151" spans="1:6" x14ac:dyDescent="0.2">
      <c r="A151" s="186">
        <v>16</v>
      </c>
      <c r="B151" s="147" t="s">
        <v>648</v>
      </c>
      <c r="C151" s="149" t="s">
        <v>585</v>
      </c>
      <c r="D151" s="142">
        <v>1</v>
      </c>
      <c r="E151" s="144" t="s">
        <v>601</v>
      </c>
      <c r="F151" s="142">
        <v>3</v>
      </c>
    </row>
    <row r="152" spans="1:6" x14ac:dyDescent="0.2">
      <c r="A152" s="186">
        <v>17</v>
      </c>
      <c r="B152" s="164" t="s">
        <v>649</v>
      </c>
      <c r="C152" s="149" t="s">
        <v>585</v>
      </c>
      <c r="D152" s="148">
        <v>1</v>
      </c>
      <c r="E152" s="144" t="s">
        <v>608</v>
      </c>
      <c r="F152" s="144">
        <v>1</v>
      </c>
    </row>
    <row r="153" spans="1:6" x14ac:dyDescent="0.2">
      <c r="A153" s="186"/>
      <c r="B153" s="164"/>
      <c r="C153" s="149" t="s">
        <v>585</v>
      </c>
      <c r="D153" s="148">
        <v>1</v>
      </c>
      <c r="E153" s="144" t="s">
        <v>601</v>
      </c>
      <c r="F153" s="144">
        <v>2</v>
      </c>
    </row>
    <row r="154" spans="1:6" x14ac:dyDescent="0.2">
      <c r="A154" s="186">
        <v>18</v>
      </c>
      <c r="B154" s="164" t="s">
        <v>610</v>
      </c>
      <c r="C154" s="149" t="s">
        <v>585</v>
      </c>
      <c r="D154" s="144">
        <v>1</v>
      </c>
      <c r="E154" s="144" t="s">
        <v>601</v>
      </c>
      <c r="F154" s="144">
        <v>3</v>
      </c>
    </row>
    <row r="155" spans="1:6" x14ac:dyDescent="0.2">
      <c r="A155" s="186">
        <v>19</v>
      </c>
      <c r="B155" s="164" t="s">
        <v>621</v>
      </c>
      <c r="C155" s="149" t="s">
        <v>585</v>
      </c>
      <c r="D155" s="148">
        <v>1</v>
      </c>
      <c r="E155" s="144" t="s">
        <v>601</v>
      </c>
      <c r="F155" s="144">
        <v>3</v>
      </c>
    </row>
    <row r="156" spans="1:6" x14ac:dyDescent="0.2">
      <c r="A156" s="186">
        <v>20</v>
      </c>
      <c r="B156" s="164" t="s">
        <v>621</v>
      </c>
      <c r="C156" s="149" t="s">
        <v>585</v>
      </c>
      <c r="D156" s="148">
        <v>1</v>
      </c>
      <c r="E156" s="144" t="s">
        <v>601</v>
      </c>
      <c r="F156" s="144">
        <v>3</v>
      </c>
    </row>
    <row r="157" spans="1:6" x14ac:dyDescent="0.2">
      <c r="A157" s="186">
        <v>21</v>
      </c>
      <c r="B157" s="164" t="s">
        <v>625</v>
      </c>
      <c r="C157" s="149" t="s">
        <v>585</v>
      </c>
      <c r="D157" s="157">
        <v>1</v>
      </c>
      <c r="E157" s="144" t="s">
        <v>601</v>
      </c>
      <c r="F157" s="144">
        <v>3</v>
      </c>
    </row>
    <row r="158" spans="1:6" ht="15" x14ac:dyDescent="0.2">
      <c r="A158" s="186"/>
      <c r="B158" s="150" t="s">
        <v>650</v>
      </c>
      <c r="C158" s="167"/>
      <c r="D158" s="158"/>
      <c r="E158" s="158"/>
      <c r="F158" s="158"/>
    </row>
    <row r="159" spans="1:6" x14ac:dyDescent="0.2">
      <c r="A159" s="186">
        <v>1</v>
      </c>
      <c r="B159" s="151" t="s">
        <v>651</v>
      </c>
      <c r="C159" s="149" t="s">
        <v>585</v>
      </c>
      <c r="D159" s="149">
        <v>3</v>
      </c>
      <c r="E159" s="144" t="s">
        <v>601</v>
      </c>
      <c r="F159" s="149">
        <v>3</v>
      </c>
    </row>
    <row r="160" spans="1:6" x14ac:dyDescent="0.2">
      <c r="A160" s="186">
        <v>2</v>
      </c>
      <c r="B160" s="147" t="s">
        <v>606</v>
      </c>
      <c r="C160" s="149" t="s">
        <v>585</v>
      </c>
      <c r="D160" s="144">
        <v>7</v>
      </c>
      <c r="E160" s="144" t="s">
        <v>601</v>
      </c>
      <c r="F160" s="144">
        <v>3</v>
      </c>
    </row>
    <row r="161" spans="1:6" x14ac:dyDescent="0.2">
      <c r="A161" s="186">
        <v>3</v>
      </c>
      <c r="B161" s="147" t="s">
        <v>629</v>
      </c>
      <c r="C161" s="149" t="s">
        <v>585</v>
      </c>
      <c r="D161" s="142">
        <v>1</v>
      </c>
      <c r="E161" s="144" t="s">
        <v>601</v>
      </c>
      <c r="F161" s="142">
        <v>3</v>
      </c>
    </row>
    <row r="162" spans="1:6" x14ac:dyDescent="0.2">
      <c r="A162" s="186">
        <v>4</v>
      </c>
      <c r="B162" s="164" t="s">
        <v>611</v>
      </c>
      <c r="C162" s="149" t="s">
        <v>585</v>
      </c>
      <c r="D162" s="144">
        <v>1</v>
      </c>
      <c r="E162" s="144" t="s">
        <v>601</v>
      </c>
      <c r="F162" s="144">
        <v>2</v>
      </c>
    </row>
    <row r="163" spans="1:6" x14ac:dyDescent="0.2">
      <c r="A163" s="186"/>
      <c r="B163" s="164"/>
      <c r="C163" s="149"/>
      <c r="D163" s="144">
        <v>1</v>
      </c>
      <c r="E163" s="144" t="s">
        <v>609</v>
      </c>
      <c r="F163" s="144">
        <v>1</v>
      </c>
    </row>
    <row r="164" spans="1:6" x14ac:dyDescent="0.2">
      <c r="A164" s="186">
        <v>5</v>
      </c>
      <c r="B164" s="164" t="s">
        <v>611</v>
      </c>
      <c r="C164" s="149" t="s">
        <v>585</v>
      </c>
      <c r="D164" s="144">
        <v>1</v>
      </c>
      <c r="E164" s="144" t="s">
        <v>601</v>
      </c>
      <c r="F164" s="144">
        <v>2</v>
      </c>
    </row>
    <row r="165" spans="1:6" x14ac:dyDescent="0.2">
      <c r="A165" s="186"/>
      <c r="B165" s="164"/>
      <c r="C165" s="149"/>
      <c r="D165" s="144">
        <v>1</v>
      </c>
      <c r="E165" s="144" t="s">
        <v>609</v>
      </c>
      <c r="F165" s="144">
        <v>1</v>
      </c>
    </row>
    <row r="166" spans="1:6" x14ac:dyDescent="0.2">
      <c r="A166" s="186">
        <v>6</v>
      </c>
      <c r="B166" s="164" t="s">
        <v>611</v>
      </c>
      <c r="C166" s="149" t="s">
        <v>585</v>
      </c>
      <c r="D166" s="144">
        <v>1</v>
      </c>
      <c r="E166" s="144" t="s">
        <v>601</v>
      </c>
      <c r="F166" s="144">
        <v>2</v>
      </c>
    </row>
    <row r="167" spans="1:6" x14ac:dyDescent="0.2">
      <c r="A167" s="186"/>
      <c r="B167" s="164"/>
      <c r="C167" s="149"/>
      <c r="D167" s="144">
        <v>1</v>
      </c>
      <c r="E167" s="144" t="s">
        <v>609</v>
      </c>
      <c r="F167" s="144">
        <v>1</v>
      </c>
    </row>
    <row r="168" spans="1:6" x14ac:dyDescent="0.2">
      <c r="A168" s="186">
        <v>7</v>
      </c>
      <c r="B168" s="164" t="s">
        <v>611</v>
      </c>
      <c r="C168" s="149" t="s">
        <v>585</v>
      </c>
      <c r="D168" s="144">
        <v>1</v>
      </c>
      <c r="E168" s="144" t="s">
        <v>601</v>
      </c>
      <c r="F168" s="144">
        <v>2</v>
      </c>
    </row>
    <row r="169" spans="1:6" x14ac:dyDescent="0.2">
      <c r="A169" s="186"/>
      <c r="B169" s="164"/>
      <c r="C169" s="149"/>
      <c r="D169" s="144">
        <v>1</v>
      </c>
      <c r="E169" s="144" t="s">
        <v>609</v>
      </c>
      <c r="F169" s="144">
        <v>1</v>
      </c>
    </row>
    <row r="170" spans="1:6" x14ac:dyDescent="0.2">
      <c r="A170" s="186">
        <v>8</v>
      </c>
      <c r="B170" s="147" t="s">
        <v>607</v>
      </c>
      <c r="C170" s="149" t="s">
        <v>585</v>
      </c>
      <c r="D170" s="148">
        <v>1</v>
      </c>
      <c r="E170" s="144" t="s">
        <v>608</v>
      </c>
      <c r="F170" s="144">
        <v>1</v>
      </c>
    </row>
    <row r="171" spans="1:6" x14ac:dyDescent="0.2">
      <c r="A171" s="186"/>
      <c r="B171" s="147"/>
      <c r="C171" s="149" t="s">
        <v>585</v>
      </c>
      <c r="D171" s="148">
        <v>1</v>
      </c>
      <c r="E171" s="144" t="s">
        <v>601</v>
      </c>
      <c r="F171" s="144">
        <v>1</v>
      </c>
    </row>
    <row r="172" spans="1:6" x14ac:dyDescent="0.2">
      <c r="A172" s="186"/>
      <c r="B172" s="147"/>
      <c r="C172" s="149" t="s">
        <v>585</v>
      </c>
      <c r="D172" s="148">
        <v>1</v>
      </c>
      <c r="E172" s="144" t="s">
        <v>609</v>
      </c>
      <c r="F172" s="144">
        <v>1</v>
      </c>
    </row>
    <row r="173" spans="1:6" x14ac:dyDescent="0.2">
      <c r="A173" s="186">
        <v>9</v>
      </c>
      <c r="B173" s="147" t="s">
        <v>607</v>
      </c>
      <c r="C173" s="149" t="s">
        <v>585</v>
      </c>
      <c r="D173" s="148">
        <v>1</v>
      </c>
      <c r="E173" s="144" t="s">
        <v>608</v>
      </c>
      <c r="F173" s="144">
        <v>1</v>
      </c>
    </row>
    <row r="174" spans="1:6" x14ac:dyDescent="0.2">
      <c r="A174" s="186"/>
      <c r="B174" s="147"/>
      <c r="C174" s="149" t="s">
        <v>585</v>
      </c>
      <c r="D174" s="148">
        <v>1</v>
      </c>
      <c r="E174" s="144" t="s">
        <v>601</v>
      </c>
      <c r="F174" s="144">
        <v>1</v>
      </c>
    </row>
    <row r="175" spans="1:6" x14ac:dyDescent="0.2">
      <c r="A175" s="186"/>
      <c r="B175" s="147"/>
      <c r="C175" s="149" t="s">
        <v>585</v>
      </c>
      <c r="D175" s="148">
        <v>1</v>
      </c>
      <c r="E175" s="144" t="s">
        <v>609</v>
      </c>
      <c r="F175" s="144">
        <v>1</v>
      </c>
    </row>
    <row r="176" spans="1:6" x14ac:dyDescent="0.2">
      <c r="A176" s="186">
        <v>10</v>
      </c>
      <c r="B176" s="147" t="s">
        <v>607</v>
      </c>
      <c r="C176" s="149" t="s">
        <v>585</v>
      </c>
      <c r="D176" s="148">
        <v>1</v>
      </c>
      <c r="E176" s="144" t="s">
        <v>608</v>
      </c>
      <c r="F176" s="144">
        <v>1</v>
      </c>
    </row>
    <row r="177" spans="1:6" x14ac:dyDescent="0.2">
      <c r="A177" s="186"/>
      <c r="B177" s="147"/>
      <c r="C177" s="149" t="s">
        <v>585</v>
      </c>
      <c r="D177" s="148">
        <v>1</v>
      </c>
      <c r="E177" s="144" t="s">
        <v>601</v>
      </c>
      <c r="F177" s="144">
        <v>1</v>
      </c>
    </row>
    <row r="178" spans="1:6" x14ac:dyDescent="0.2">
      <c r="A178" s="186"/>
      <c r="B178" s="147"/>
      <c r="C178" s="149" t="s">
        <v>585</v>
      </c>
      <c r="D178" s="148">
        <v>1</v>
      </c>
      <c r="E178" s="144" t="s">
        <v>609</v>
      </c>
      <c r="F178" s="144">
        <v>1</v>
      </c>
    </row>
    <row r="179" spans="1:6" x14ac:dyDescent="0.2">
      <c r="A179" s="186">
        <v>11</v>
      </c>
      <c r="B179" s="147" t="s">
        <v>607</v>
      </c>
      <c r="C179" s="149" t="s">
        <v>585</v>
      </c>
      <c r="D179" s="148">
        <v>1</v>
      </c>
      <c r="E179" s="144" t="s">
        <v>608</v>
      </c>
      <c r="F179" s="144">
        <v>1</v>
      </c>
    </row>
    <row r="180" spans="1:6" x14ac:dyDescent="0.2">
      <c r="A180" s="186"/>
      <c r="B180" s="147"/>
      <c r="C180" s="149" t="s">
        <v>585</v>
      </c>
      <c r="D180" s="148">
        <v>1</v>
      </c>
      <c r="E180" s="144" t="s">
        <v>601</v>
      </c>
      <c r="F180" s="144">
        <v>1</v>
      </c>
    </row>
    <row r="181" spans="1:6" x14ac:dyDescent="0.2">
      <c r="A181" s="186"/>
      <c r="B181" s="147"/>
      <c r="C181" s="149" t="s">
        <v>585</v>
      </c>
      <c r="D181" s="148">
        <v>1</v>
      </c>
      <c r="E181" s="144" t="s">
        <v>609</v>
      </c>
      <c r="F181" s="144">
        <v>1</v>
      </c>
    </row>
    <row r="182" spans="1:6" x14ac:dyDescent="0.2">
      <c r="A182" s="186">
        <v>12</v>
      </c>
      <c r="B182" s="164" t="s">
        <v>610</v>
      </c>
      <c r="C182" s="149" t="s">
        <v>585</v>
      </c>
      <c r="D182" s="144">
        <v>1</v>
      </c>
      <c r="E182" s="144" t="s">
        <v>609</v>
      </c>
      <c r="F182" s="144">
        <v>1</v>
      </c>
    </row>
    <row r="183" spans="1:6" x14ac:dyDescent="0.2">
      <c r="A183" s="186"/>
      <c r="B183" s="164"/>
      <c r="C183" s="149" t="s">
        <v>585</v>
      </c>
      <c r="D183" s="144">
        <v>1</v>
      </c>
      <c r="E183" s="144" t="s">
        <v>601</v>
      </c>
      <c r="F183" s="144">
        <v>2</v>
      </c>
    </row>
    <row r="184" spans="1:6" x14ac:dyDescent="0.2">
      <c r="A184" s="186">
        <v>13</v>
      </c>
      <c r="B184" s="164" t="s">
        <v>652</v>
      </c>
      <c r="C184" s="149" t="s">
        <v>585</v>
      </c>
      <c r="D184" s="144">
        <v>1</v>
      </c>
      <c r="E184" s="144" t="s">
        <v>601</v>
      </c>
      <c r="F184" s="144">
        <v>3</v>
      </c>
    </row>
    <row r="185" spans="1:6" x14ac:dyDescent="0.2">
      <c r="A185" s="186">
        <v>14</v>
      </c>
      <c r="B185" s="164" t="s">
        <v>610</v>
      </c>
      <c r="C185" s="149" t="s">
        <v>585</v>
      </c>
      <c r="D185" s="144">
        <v>1</v>
      </c>
      <c r="E185" s="144" t="s">
        <v>601</v>
      </c>
      <c r="F185" s="144">
        <v>2</v>
      </c>
    </row>
    <row r="186" spans="1:6" x14ac:dyDescent="0.2">
      <c r="A186" s="186"/>
      <c r="B186" s="164"/>
      <c r="C186" s="149" t="s">
        <v>585</v>
      </c>
      <c r="D186" s="144">
        <v>1</v>
      </c>
      <c r="E186" s="144" t="s">
        <v>609</v>
      </c>
      <c r="F186" s="144">
        <v>1</v>
      </c>
    </row>
    <row r="187" spans="1:6" x14ac:dyDescent="0.2">
      <c r="A187" s="186">
        <v>15</v>
      </c>
      <c r="B187" s="164" t="s">
        <v>610</v>
      </c>
      <c r="C187" s="149" t="s">
        <v>585</v>
      </c>
      <c r="D187" s="144">
        <v>1</v>
      </c>
      <c r="E187" s="144" t="s">
        <v>609</v>
      </c>
      <c r="F187" s="144">
        <v>1</v>
      </c>
    </row>
    <row r="188" spans="1:6" x14ac:dyDescent="0.2">
      <c r="A188" s="186"/>
      <c r="B188" s="164"/>
      <c r="C188" s="149" t="s">
        <v>585</v>
      </c>
      <c r="D188" s="144">
        <v>1</v>
      </c>
      <c r="E188" s="144" t="s">
        <v>601</v>
      </c>
      <c r="F188" s="144">
        <v>2</v>
      </c>
    </row>
    <row r="189" spans="1:6" x14ac:dyDescent="0.2">
      <c r="A189" s="186">
        <v>16</v>
      </c>
      <c r="B189" s="147" t="s">
        <v>625</v>
      </c>
      <c r="C189" s="149" t="s">
        <v>585</v>
      </c>
      <c r="D189" s="157">
        <v>1</v>
      </c>
      <c r="E189" s="144" t="s">
        <v>601</v>
      </c>
      <c r="F189" s="144">
        <v>3</v>
      </c>
    </row>
    <row r="190" spans="1:6" ht="15" x14ac:dyDescent="0.2">
      <c r="A190" s="186"/>
      <c r="B190" s="150" t="s">
        <v>653</v>
      </c>
      <c r="C190" s="168"/>
      <c r="D190" s="158"/>
      <c r="E190" s="158"/>
      <c r="F190" s="158"/>
    </row>
    <row r="191" spans="1:6" x14ac:dyDescent="0.2">
      <c r="A191" s="186">
        <v>1</v>
      </c>
      <c r="B191" s="147" t="s">
        <v>606</v>
      </c>
      <c r="C191" s="144" t="s">
        <v>585</v>
      </c>
      <c r="D191" s="144">
        <v>147</v>
      </c>
      <c r="E191" s="144" t="s">
        <v>601</v>
      </c>
      <c r="F191" s="144">
        <v>3</v>
      </c>
    </row>
    <row r="192" spans="1:6" x14ac:dyDescent="0.2">
      <c r="A192" s="186">
        <v>2</v>
      </c>
      <c r="B192" s="151" t="s">
        <v>651</v>
      </c>
      <c r="C192" s="144" t="s">
        <v>585</v>
      </c>
      <c r="D192" s="149">
        <v>1</v>
      </c>
      <c r="E192" s="144" t="s">
        <v>601</v>
      </c>
      <c r="F192" s="149">
        <v>3</v>
      </c>
    </row>
    <row r="193" spans="1:6" x14ac:dyDescent="0.2">
      <c r="A193" s="186">
        <v>3</v>
      </c>
      <c r="B193" s="164" t="s">
        <v>654</v>
      </c>
      <c r="C193" s="144" t="s">
        <v>585</v>
      </c>
      <c r="D193" s="144">
        <v>1</v>
      </c>
      <c r="E193" s="144" t="s">
        <v>601</v>
      </c>
      <c r="F193" s="144">
        <v>3</v>
      </c>
    </row>
    <row r="194" spans="1:6" x14ac:dyDescent="0.2">
      <c r="A194" s="186">
        <v>4</v>
      </c>
      <c r="B194" s="164" t="s">
        <v>654</v>
      </c>
      <c r="C194" s="144" t="s">
        <v>585</v>
      </c>
      <c r="D194" s="144">
        <v>1</v>
      </c>
      <c r="E194" s="144" t="s">
        <v>601</v>
      </c>
      <c r="F194" s="144">
        <v>3</v>
      </c>
    </row>
    <row r="195" spans="1:6" x14ac:dyDescent="0.2">
      <c r="A195" s="186">
        <v>5</v>
      </c>
      <c r="B195" s="164" t="s">
        <v>655</v>
      </c>
      <c r="C195" s="144" t="s">
        <v>585</v>
      </c>
      <c r="D195" s="144">
        <v>1</v>
      </c>
      <c r="E195" s="144" t="s">
        <v>601</v>
      </c>
      <c r="F195" s="144">
        <v>2</v>
      </c>
    </row>
    <row r="196" spans="1:6" x14ac:dyDescent="0.2">
      <c r="A196" s="186"/>
      <c r="B196" s="164"/>
      <c r="C196" s="144" t="s">
        <v>585</v>
      </c>
      <c r="D196" s="144">
        <v>1</v>
      </c>
      <c r="E196" s="144" t="s">
        <v>609</v>
      </c>
      <c r="F196" s="144">
        <v>1</v>
      </c>
    </row>
    <row r="197" spans="1:6" x14ac:dyDescent="0.2">
      <c r="A197" s="186">
        <v>6</v>
      </c>
      <c r="B197" s="164" t="s">
        <v>655</v>
      </c>
      <c r="C197" s="144" t="s">
        <v>585</v>
      </c>
      <c r="D197" s="144">
        <v>1</v>
      </c>
      <c r="E197" s="144" t="s">
        <v>601</v>
      </c>
      <c r="F197" s="144">
        <v>2</v>
      </c>
    </row>
    <row r="198" spans="1:6" x14ac:dyDescent="0.2">
      <c r="A198" s="186"/>
      <c r="B198" s="164"/>
      <c r="C198" s="144" t="s">
        <v>585</v>
      </c>
      <c r="D198" s="144">
        <v>1</v>
      </c>
      <c r="E198" s="144" t="s">
        <v>609</v>
      </c>
      <c r="F198" s="144">
        <v>1</v>
      </c>
    </row>
    <row r="199" spans="1:6" ht="15" x14ac:dyDescent="0.25">
      <c r="A199" s="186">
        <v>7</v>
      </c>
      <c r="B199" s="161" t="s">
        <v>641</v>
      </c>
      <c r="C199" s="144" t="s">
        <v>585</v>
      </c>
      <c r="D199" s="162">
        <v>1</v>
      </c>
      <c r="E199" s="144" t="s">
        <v>601</v>
      </c>
      <c r="F199" s="144">
        <v>3</v>
      </c>
    </row>
    <row r="200" spans="1:6" ht="15" x14ac:dyDescent="0.25">
      <c r="A200" s="186">
        <v>8</v>
      </c>
      <c r="B200" s="161" t="s">
        <v>656</v>
      </c>
      <c r="C200" s="144" t="s">
        <v>585</v>
      </c>
      <c r="D200" s="162">
        <v>1</v>
      </c>
      <c r="E200" s="144" t="s">
        <v>601</v>
      </c>
      <c r="F200" s="144">
        <v>3</v>
      </c>
    </row>
    <row r="201" spans="1:6" ht="15" x14ac:dyDescent="0.25">
      <c r="A201" s="186">
        <v>9</v>
      </c>
      <c r="B201" s="161" t="s">
        <v>656</v>
      </c>
      <c r="C201" s="144" t="s">
        <v>585</v>
      </c>
      <c r="D201" s="162">
        <v>1</v>
      </c>
      <c r="E201" s="144" t="s">
        <v>601</v>
      </c>
      <c r="F201" s="144">
        <v>3</v>
      </c>
    </row>
    <row r="202" spans="1:6" ht="15" x14ac:dyDescent="0.25">
      <c r="A202" s="186">
        <v>10</v>
      </c>
      <c r="B202" s="161" t="s">
        <v>641</v>
      </c>
      <c r="C202" s="144" t="s">
        <v>585</v>
      </c>
      <c r="D202" s="162">
        <v>1</v>
      </c>
      <c r="E202" s="144" t="s">
        <v>601</v>
      </c>
      <c r="F202" s="144">
        <v>3</v>
      </c>
    </row>
    <row r="203" spans="1:6" ht="15" x14ac:dyDescent="0.25">
      <c r="A203" s="186">
        <v>11</v>
      </c>
      <c r="B203" s="161" t="s">
        <v>641</v>
      </c>
      <c r="C203" s="144" t="s">
        <v>585</v>
      </c>
      <c r="D203" s="162">
        <v>1</v>
      </c>
      <c r="E203" s="144" t="s">
        <v>601</v>
      </c>
      <c r="F203" s="144">
        <v>3</v>
      </c>
    </row>
    <row r="204" spans="1:6" ht="15" x14ac:dyDescent="0.25">
      <c r="A204" s="186">
        <v>12</v>
      </c>
      <c r="B204" s="161" t="s">
        <v>641</v>
      </c>
      <c r="C204" s="144" t="s">
        <v>585</v>
      </c>
      <c r="D204" s="162">
        <v>1</v>
      </c>
      <c r="E204" s="144" t="s">
        <v>601</v>
      </c>
      <c r="F204" s="144">
        <v>3</v>
      </c>
    </row>
    <row r="205" spans="1:6" ht="15" x14ac:dyDescent="0.25">
      <c r="A205" s="186">
        <v>13</v>
      </c>
      <c r="B205" s="161" t="s">
        <v>656</v>
      </c>
      <c r="C205" s="144" t="s">
        <v>585</v>
      </c>
      <c r="D205" s="162">
        <v>1</v>
      </c>
      <c r="E205" s="144" t="s">
        <v>601</v>
      </c>
      <c r="F205" s="144">
        <v>3</v>
      </c>
    </row>
    <row r="206" spans="1:6" ht="15" x14ac:dyDescent="0.25">
      <c r="A206" s="186">
        <v>14</v>
      </c>
      <c r="B206" s="161" t="s">
        <v>641</v>
      </c>
      <c r="C206" s="144" t="s">
        <v>585</v>
      </c>
      <c r="D206" s="162">
        <v>1</v>
      </c>
      <c r="E206" s="144" t="s">
        <v>601</v>
      </c>
      <c r="F206" s="144">
        <v>3</v>
      </c>
    </row>
    <row r="207" spans="1:6" ht="15" x14ac:dyDescent="0.25">
      <c r="A207" s="186">
        <v>15</v>
      </c>
      <c r="B207" s="161" t="s">
        <v>656</v>
      </c>
      <c r="C207" s="144" t="s">
        <v>585</v>
      </c>
      <c r="D207" s="162">
        <v>1</v>
      </c>
      <c r="E207" s="144" t="s">
        <v>601</v>
      </c>
      <c r="F207" s="144">
        <v>3</v>
      </c>
    </row>
    <row r="208" spans="1:6" ht="15" x14ac:dyDescent="0.25">
      <c r="A208" s="186">
        <v>16</v>
      </c>
      <c r="B208" s="161" t="s">
        <v>641</v>
      </c>
      <c r="C208" s="144" t="s">
        <v>585</v>
      </c>
      <c r="D208" s="162">
        <v>1</v>
      </c>
      <c r="E208" s="144" t="s">
        <v>601</v>
      </c>
      <c r="F208" s="144">
        <v>3</v>
      </c>
    </row>
    <row r="209" spans="1:6" ht="15" x14ac:dyDescent="0.25">
      <c r="A209" s="186">
        <v>17</v>
      </c>
      <c r="B209" s="161" t="s">
        <v>656</v>
      </c>
      <c r="C209" s="144" t="s">
        <v>585</v>
      </c>
      <c r="D209" s="162">
        <v>1</v>
      </c>
      <c r="E209" s="144" t="s">
        <v>609</v>
      </c>
      <c r="F209" s="144">
        <v>1</v>
      </c>
    </row>
    <row r="210" spans="1:6" ht="15" x14ac:dyDescent="0.25">
      <c r="A210" s="186"/>
      <c r="B210" s="161"/>
      <c r="C210" s="144" t="s">
        <v>585</v>
      </c>
      <c r="D210" s="162">
        <v>1</v>
      </c>
      <c r="E210" s="144" t="s">
        <v>601</v>
      </c>
      <c r="F210" s="144">
        <v>2</v>
      </c>
    </row>
    <row r="211" spans="1:6" ht="15" x14ac:dyDescent="0.25">
      <c r="A211" s="186">
        <v>18</v>
      </c>
      <c r="B211" s="161" t="s">
        <v>641</v>
      </c>
      <c r="C211" s="144" t="s">
        <v>585</v>
      </c>
      <c r="D211" s="162">
        <v>1</v>
      </c>
      <c r="E211" s="144" t="s">
        <v>609</v>
      </c>
      <c r="F211" s="144">
        <v>1</v>
      </c>
    </row>
    <row r="212" spans="1:6" ht="15" x14ac:dyDescent="0.25">
      <c r="A212" s="186"/>
      <c r="B212" s="161"/>
      <c r="C212" s="144" t="s">
        <v>585</v>
      </c>
      <c r="D212" s="162">
        <v>1</v>
      </c>
      <c r="E212" s="144" t="s">
        <v>601</v>
      </c>
      <c r="F212" s="144">
        <v>2</v>
      </c>
    </row>
    <row r="213" spans="1:6" ht="15" x14ac:dyDescent="0.25">
      <c r="A213" s="186">
        <v>19</v>
      </c>
      <c r="B213" s="161" t="s">
        <v>656</v>
      </c>
      <c r="C213" s="144" t="s">
        <v>585</v>
      </c>
      <c r="D213" s="162">
        <v>1</v>
      </c>
      <c r="E213" s="144" t="s">
        <v>609</v>
      </c>
      <c r="F213" s="144">
        <v>1</v>
      </c>
    </row>
    <row r="214" spans="1:6" ht="15" x14ac:dyDescent="0.25">
      <c r="A214" s="186"/>
      <c r="B214" s="161"/>
      <c r="C214" s="144" t="s">
        <v>585</v>
      </c>
      <c r="D214" s="162">
        <v>1</v>
      </c>
      <c r="E214" s="144" t="s">
        <v>601</v>
      </c>
      <c r="F214" s="144">
        <v>2</v>
      </c>
    </row>
    <row r="215" spans="1:6" ht="15" x14ac:dyDescent="0.25">
      <c r="A215" s="186">
        <v>20</v>
      </c>
      <c r="B215" s="161" t="s">
        <v>657</v>
      </c>
      <c r="C215" s="144" t="s">
        <v>585</v>
      </c>
      <c r="D215" s="162">
        <v>1</v>
      </c>
      <c r="E215" s="144" t="s">
        <v>601</v>
      </c>
      <c r="F215" s="144">
        <v>3</v>
      </c>
    </row>
    <row r="216" spans="1:6" ht="15" x14ac:dyDescent="0.25">
      <c r="A216" s="186">
        <v>21</v>
      </c>
      <c r="B216" s="161" t="s">
        <v>658</v>
      </c>
      <c r="C216" s="144" t="s">
        <v>585</v>
      </c>
      <c r="D216" s="162">
        <v>1</v>
      </c>
      <c r="E216" s="144" t="s">
        <v>601</v>
      </c>
      <c r="F216" s="144">
        <v>3</v>
      </c>
    </row>
    <row r="217" spans="1:6" ht="15" x14ac:dyDescent="0.25">
      <c r="A217" s="186">
        <v>22</v>
      </c>
      <c r="B217" s="161" t="s">
        <v>641</v>
      </c>
      <c r="C217" s="144" t="s">
        <v>585</v>
      </c>
      <c r="D217" s="162">
        <v>1</v>
      </c>
      <c r="E217" s="144" t="s">
        <v>601</v>
      </c>
      <c r="F217" s="144">
        <v>3</v>
      </c>
    </row>
    <row r="218" spans="1:6" ht="15" x14ac:dyDescent="0.25">
      <c r="A218" s="186">
        <v>23</v>
      </c>
      <c r="B218" s="161" t="s">
        <v>641</v>
      </c>
      <c r="C218" s="144" t="s">
        <v>585</v>
      </c>
      <c r="D218" s="162">
        <v>1</v>
      </c>
      <c r="E218" s="144" t="s">
        <v>601</v>
      </c>
      <c r="F218" s="144">
        <v>3</v>
      </c>
    </row>
    <row r="219" spans="1:6" ht="15" x14ac:dyDescent="0.25">
      <c r="A219" s="186">
        <v>24</v>
      </c>
      <c r="B219" s="161" t="s">
        <v>641</v>
      </c>
      <c r="C219" s="144" t="s">
        <v>585</v>
      </c>
      <c r="D219" s="162">
        <v>1</v>
      </c>
      <c r="E219" s="144" t="s">
        <v>601</v>
      </c>
      <c r="F219" s="144">
        <v>3</v>
      </c>
    </row>
    <row r="220" spans="1:6" ht="15" x14ac:dyDescent="0.25">
      <c r="A220" s="186">
        <v>25</v>
      </c>
      <c r="B220" s="161" t="s">
        <v>656</v>
      </c>
      <c r="C220" s="144" t="s">
        <v>585</v>
      </c>
      <c r="D220" s="162">
        <v>1</v>
      </c>
      <c r="E220" s="144" t="s">
        <v>601</v>
      </c>
      <c r="F220" s="144">
        <v>3</v>
      </c>
    </row>
    <row r="221" spans="1:6" ht="15" x14ac:dyDescent="0.25">
      <c r="A221" s="186">
        <v>26</v>
      </c>
      <c r="B221" s="161" t="s">
        <v>641</v>
      </c>
      <c r="C221" s="144" t="s">
        <v>585</v>
      </c>
      <c r="D221" s="162">
        <v>1</v>
      </c>
      <c r="E221" s="144" t="s">
        <v>601</v>
      </c>
      <c r="F221" s="144">
        <v>3</v>
      </c>
    </row>
    <row r="222" spans="1:6" ht="15" x14ac:dyDescent="0.25">
      <c r="A222" s="186">
        <v>27</v>
      </c>
      <c r="B222" s="161" t="s">
        <v>656</v>
      </c>
      <c r="C222" s="144" t="s">
        <v>585</v>
      </c>
      <c r="D222" s="162">
        <v>1</v>
      </c>
      <c r="E222" s="144" t="s">
        <v>601</v>
      </c>
      <c r="F222" s="144">
        <v>3</v>
      </c>
    </row>
    <row r="223" spans="1:6" ht="15" x14ac:dyDescent="0.25">
      <c r="A223" s="186">
        <v>28</v>
      </c>
      <c r="B223" s="161" t="s">
        <v>641</v>
      </c>
      <c r="C223" s="144" t="s">
        <v>585</v>
      </c>
      <c r="D223" s="162">
        <v>1</v>
      </c>
      <c r="E223" s="144" t="s">
        <v>601</v>
      </c>
      <c r="F223" s="144">
        <v>3</v>
      </c>
    </row>
    <row r="224" spans="1:6" ht="15" x14ac:dyDescent="0.25">
      <c r="A224" s="186">
        <v>29</v>
      </c>
      <c r="B224" s="161" t="s">
        <v>656</v>
      </c>
      <c r="C224" s="144" t="s">
        <v>585</v>
      </c>
      <c r="D224" s="162">
        <v>1</v>
      </c>
      <c r="E224" s="144" t="s">
        <v>609</v>
      </c>
      <c r="F224" s="144">
        <v>1</v>
      </c>
    </row>
    <row r="225" spans="1:6" ht="15" x14ac:dyDescent="0.25">
      <c r="A225" s="186"/>
      <c r="B225" s="161"/>
      <c r="C225" s="144" t="s">
        <v>585</v>
      </c>
      <c r="D225" s="162">
        <v>1</v>
      </c>
      <c r="E225" s="144" t="s">
        <v>601</v>
      </c>
      <c r="F225" s="144">
        <v>2</v>
      </c>
    </row>
    <row r="226" spans="1:6" ht="15" x14ac:dyDescent="0.25">
      <c r="A226" s="186">
        <v>30</v>
      </c>
      <c r="B226" s="161" t="s">
        <v>641</v>
      </c>
      <c r="C226" s="144" t="s">
        <v>585</v>
      </c>
      <c r="D226" s="162">
        <v>1</v>
      </c>
      <c r="E226" s="144" t="s">
        <v>609</v>
      </c>
      <c r="F226" s="144">
        <v>1</v>
      </c>
    </row>
    <row r="227" spans="1:6" ht="15" x14ac:dyDescent="0.25">
      <c r="A227" s="186"/>
      <c r="B227" s="161"/>
      <c r="C227" s="144" t="s">
        <v>585</v>
      </c>
      <c r="D227" s="162">
        <v>1</v>
      </c>
      <c r="E227" s="144" t="s">
        <v>601</v>
      </c>
      <c r="F227" s="144">
        <v>2</v>
      </c>
    </row>
    <row r="228" spans="1:6" ht="15" x14ac:dyDescent="0.25">
      <c r="A228" s="186">
        <v>31</v>
      </c>
      <c r="B228" s="161" t="s">
        <v>656</v>
      </c>
      <c r="C228" s="144" t="s">
        <v>585</v>
      </c>
      <c r="D228" s="162">
        <v>1</v>
      </c>
      <c r="E228" s="144" t="s">
        <v>609</v>
      </c>
      <c r="F228" s="144">
        <v>1</v>
      </c>
    </row>
    <row r="229" spans="1:6" ht="15" x14ac:dyDescent="0.25">
      <c r="A229" s="186"/>
      <c r="B229" s="161"/>
      <c r="C229" s="144" t="s">
        <v>585</v>
      </c>
      <c r="D229" s="162">
        <v>1</v>
      </c>
      <c r="E229" s="144" t="s">
        <v>601</v>
      </c>
      <c r="F229" s="144">
        <v>2</v>
      </c>
    </row>
    <row r="230" spans="1:6" ht="15" x14ac:dyDescent="0.25">
      <c r="A230" s="186">
        <v>32</v>
      </c>
      <c r="B230" s="161" t="s">
        <v>659</v>
      </c>
      <c r="C230" s="144" t="s">
        <v>585</v>
      </c>
      <c r="D230" s="162">
        <v>1</v>
      </c>
      <c r="E230" s="144" t="s">
        <v>601</v>
      </c>
      <c r="F230" s="144">
        <v>2</v>
      </c>
    </row>
    <row r="231" spans="1:6" ht="15" x14ac:dyDescent="0.25">
      <c r="A231" s="186"/>
      <c r="B231" s="161"/>
      <c r="C231" s="144" t="s">
        <v>585</v>
      </c>
      <c r="D231" s="162">
        <v>1</v>
      </c>
      <c r="E231" s="144" t="s">
        <v>609</v>
      </c>
      <c r="F231" s="144">
        <v>1</v>
      </c>
    </row>
    <row r="232" spans="1:6" ht="15" x14ac:dyDescent="0.25">
      <c r="A232" s="186"/>
      <c r="B232" s="169" t="s">
        <v>660</v>
      </c>
      <c r="C232" s="170"/>
      <c r="D232" s="171"/>
      <c r="E232" s="158"/>
      <c r="F232" s="158"/>
    </row>
    <row r="233" spans="1:6" x14ac:dyDescent="0.2">
      <c r="A233" s="186">
        <v>1</v>
      </c>
      <c r="B233" s="147" t="s">
        <v>606</v>
      </c>
      <c r="C233" s="144" t="s">
        <v>585</v>
      </c>
      <c r="D233" s="144">
        <v>21</v>
      </c>
      <c r="E233" s="144" t="s">
        <v>601</v>
      </c>
      <c r="F233" s="144">
        <v>3</v>
      </c>
    </row>
    <row r="234" spans="1:6" x14ac:dyDescent="0.2">
      <c r="A234" s="186">
        <v>2</v>
      </c>
      <c r="B234" s="151" t="s">
        <v>651</v>
      </c>
      <c r="C234" s="144" t="s">
        <v>585</v>
      </c>
      <c r="D234" s="149">
        <v>7</v>
      </c>
      <c r="E234" s="144" t="s">
        <v>601</v>
      </c>
      <c r="F234" s="149">
        <v>3</v>
      </c>
    </row>
    <row r="235" spans="1:6" ht="15" x14ac:dyDescent="0.2">
      <c r="A235" s="186">
        <v>3</v>
      </c>
      <c r="B235" s="172" t="s">
        <v>625</v>
      </c>
      <c r="C235" s="144" t="s">
        <v>585</v>
      </c>
      <c r="D235" s="173">
        <v>1</v>
      </c>
      <c r="E235" s="144" t="s">
        <v>601</v>
      </c>
      <c r="F235" s="144">
        <v>3</v>
      </c>
    </row>
    <row r="236" spans="1:6" ht="15" x14ac:dyDescent="0.2">
      <c r="A236" s="186">
        <v>4</v>
      </c>
      <c r="B236" s="172" t="s">
        <v>625</v>
      </c>
      <c r="C236" s="144" t="s">
        <v>585</v>
      </c>
      <c r="D236" s="174">
        <v>1</v>
      </c>
      <c r="E236" s="144" t="s">
        <v>601</v>
      </c>
      <c r="F236" s="144">
        <v>3</v>
      </c>
    </row>
    <row r="237" spans="1:6" ht="15" x14ac:dyDescent="0.2">
      <c r="A237" s="186">
        <v>5</v>
      </c>
      <c r="B237" s="172" t="s">
        <v>625</v>
      </c>
      <c r="C237" s="144" t="s">
        <v>585</v>
      </c>
      <c r="D237" s="174">
        <v>1</v>
      </c>
      <c r="E237" s="144" t="s">
        <v>601</v>
      </c>
      <c r="F237" s="144">
        <v>3</v>
      </c>
    </row>
    <row r="238" spans="1:6" ht="15" x14ac:dyDescent="0.2">
      <c r="A238" s="186"/>
      <c r="B238" s="169" t="s">
        <v>661</v>
      </c>
      <c r="C238" s="175"/>
      <c r="D238" s="176"/>
      <c r="E238" s="158"/>
      <c r="F238" s="158"/>
    </row>
    <row r="239" spans="1:6" x14ac:dyDescent="0.2">
      <c r="A239" s="186">
        <v>6</v>
      </c>
      <c r="B239" s="147" t="s">
        <v>606</v>
      </c>
      <c r="C239" s="144" t="s">
        <v>585</v>
      </c>
      <c r="D239" s="144">
        <v>4</v>
      </c>
      <c r="E239" s="144" t="s">
        <v>601</v>
      </c>
      <c r="F239" s="144">
        <v>3</v>
      </c>
    </row>
    <row r="240" spans="1:6" x14ac:dyDescent="0.2">
      <c r="A240" s="186">
        <v>7</v>
      </c>
      <c r="B240" s="151" t="s">
        <v>603</v>
      </c>
      <c r="C240" s="144" t="s">
        <v>585</v>
      </c>
      <c r="D240" s="149">
        <v>7</v>
      </c>
      <c r="E240" s="144" t="s">
        <v>601</v>
      </c>
      <c r="F240" s="149">
        <v>3</v>
      </c>
    </row>
    <row r="241" spans="1:6" x14ac:dyDescent="0.2">
      <c r="A241" s="186">
        <v>8</v>
      </c>
      <c r="B241" s="147" t="s">
        <v>604</v>
      </c>
      <c r="C241" s="144" t="s">
        <v>585</v>
      </c>
      <c r="D241" s="144">
        <v>1</v>
      </c>
      <c r="E241" s="144" t="s">
        <v>601</v>
      </c>
      <c r="F241" s="144">
        <v>3</v>
      </c>
    </row>
    <row r="242" spans="1:6" x14ac:dyDescent="0.2">
      <c r="A242" s="186">
        <v>9</v>
      </c>
      <c r="B242" s="147" t="s">
        <v>662</v>
      </c>
      <c r="C242" s="144" t="s">
        <v>585</v>
      </c>
      <c r="D242" s="144">
        <v>6</v>
      </c>
      <c r="E242" s="144" t="s">
        <v>601</v>
      </c>
      <c r="F242" s="144">
        <v>3</v>
      </c>
    </row>
    <row r="243" spans="1:6" ht="15" x14ac:dyDescent="0.2">
      <c r="A243" s="186"/>
      <c r="B243" s="169" t="s">
        <v>663</v>
      </c>
      <c r="C243" s="175"/>
      <c r="D243" s="176"/>
      <c r="E243" s="158"/>
      <c r="F243" s="158"/>
    </row>
    <row r="244" spans="1:6" x14ac:dyDescent="0.2">
      <c r="A244" s="186">
        <v>1</v>
      </c>
      <c r="B244" s="147" t="s">
        <v>606</v>
      </c>
      <c r="C244" s="144" t="s">
        <v>585</v>
      </c>
      <c r="D244" s="144">
        <v>4</v>
      </c>
      <c r="E244" s="144" t="s">
        <v>601</v>
      </c>
      <c r="F244" s="144">
        <v>3</v>
      </c>
    </row>
    <row r="245" spans="1:6" x14ac:dyDescent="0.2">
      <c r="A245" s="186">
        <v>2</v>
      </c>
      <c r="B245" s="147" t="s">
        <v>664</v>
      </c>
      <c r="C245" s="144" t="s">
        <v>585</v>
      </c>
      <c r="D245" s="144">
        <v>1</v>
      </c>
      <c r="E245" s="144" t="s">
        <v>601</v>
      </c>
      <c r="F245" s="144">
        <v>3</v>
      </c>
    </row>
    <row r="246" spans="1:6" x14ac:dyDescent="0.2">
      <c r="A246" s="186">
        <v>3</v>
      </c>
      <c r="B246" s="151" t="s">
        <v>603</v>
      </c>
      <c r="C246" s="144" t="s">
        <v>585</v>
      </c>
      <c r="D246" s="149">
        <v>3</v>
      </c>
      <c r="E246" s="144" t="s">
        <v>601</v>
      </c>
      <c r="F246" s="149">
        <v>3</v>
      </c>
    </row>
    <row r="247" spans="1:6" x14ac:dyDescent="0.2">
      <c r="A247" s="186">
        <v>4</v>
      </c>
      <c r="B247" s="147" t="s">
        <v>604</v>
      </c>
      <c r="C247" s="144" t="s">
        <v>585</v>
      </c>
      <c r="D247" s="144">
        <v>1</v>
      </c>
      <c r="E247" s="144" t="s">
        <v>601</v>
      </c>
      <c r="F247" s="144">
        <v>3</v>
      </c>
    </row>
    <row r="248" spans="1:6" ht="15" x14ac:dyDescent="0.2">
      <c r="A248" s="186"/>
      <c r="B248" s="169" t="s">
        <v>665</v>
      </c>
      <c r="C248" s="175"/>
      <c r="D248" s="176"/>
      <c r="E248" s="158"/>
      <c r="F248" s="158"/>
    </row>
    <row r="249" spans="1:6" x14ac:dyDescent="0.2">
      <c r="A249" s="186">
        <v>1</v>
      </c>
      <c r="B249" s="147" t="s">
        <v>666</v>
      </c>
      <c r="C249" s="144" t="s">
        <v>585</v>
      </c>
      <c r="D249" s="144">
        <v>3</v>
      </c>
      <c r="E249" s="144" t="s">
        <v>601</v>
      </c>
      <c r="F249" s="144">
        <v>3</v>
      </c>
    </row>
    <row r="250" spans="1:6" x14ac:dyDescent="0.2">
      <c r="A250" s="186">
        <v>2</v>
      </c>
      <c r="B250" s="151" t="s">
        <v>603</v>
      </c>
      <c r="C250" s="144" t="s">
        <v>585</v>
      </c>
      <c r="D250" s="149">
        <v>2</v>
      </c>
      <c r="E250" s="144" t="s">
        <v>601</v>
      </c>
      <c r="F250" s="149">
        <v>3</v>
      </c>
    </row>
    <row r="251" spans="1:6" x14ac:dyDescent="0.2">
      <c r="A251" s="186">
        <v>3</v>
      </c>
      <c r="B251" s="147" t="s">
        <v>667</v>
      </c>
      <c r="C251" s="144" t="s">
        <v>585</v>
      </c>
      <c r="D251" s="144">
        <v>6</v>
      </c>
      <c r="E251" s="144" t="s">
        <v>601</v>
      </c>
      <c r="F251" s="144">
        <v>3</v>
      </c>
    </row>
    <row r="252" spans="1:6" ht="15" x14ac:dyDescent="0.2">
      <c r="A252" s="186"/>
      <c r="B252" s="169" t="s">
        <v>668</v>
      </c>
      <c r="C252" s="177"/>
      <c r="D252" s="178"/>
      <c r="E252" s="146"/>
      <c r="F252" s="146"/>
    </row>
    <row r="253" spans="1:6" x14ac:dyDescent="0.2">
      <c r="A253" s="186">
        <v>1</v>
      </c>
      <c r="B253" s="147" t="s">
        <v>666</v>
      </c>
      <c r="C253" s="144" t="s">
        <v>585</v>
      </c>
      <c r="D253" s="144">
        <v>7</v>
      </c>
      <c r="E253" s="144" t="s">
        <v>601</v>
      </c>
      <c r="F253" s="144">
        <v>3</v>
      </c>
    </row>
    <row r="254" spans="1:6" x14ac:dyDescent="0.2">
      <c r="A254" s="186">
        <v>2</v>
      </c>
      <c r="B254" s="151" t="s">
        <v>651</v>
      </c>
      <c r="C254" s="144" t="s">
        <v>585</v>
      </c>
      <c r="D254" s="149">
        <v>2</v>
      </c>
      <c r="E254" s="144" t="s">
        <v>601</v>
      </c>
      <c r="F254" s="149">
        <v>3</v>
      </c>
    </row>
    <row r="255" spans="1:6" x14ac:dyDescent="0.2">
      <c r="A255" s="186">
        <v>3</v>
      </c>
      <c r="B255" s="147" t="s">
        <v>604</v>
      </c>
      <c r="C255" s="144" t="s">
        <v>585</v>
      </c>
      <c r="D255" s="144">
        <v>2</v>
      </c>
      <c r="E255" s="144" t="s">
        <v>601</v>
      </c>
      <c r="F255" s="144">
        <v>3</v>
      </c>
    </row>
    <row r="256" spans="1:6" ht="15" x14ac:dyDescent="0.2">
      <c r="A256" s="186"/>
      <c r="B256" s="150" t="s">
        <v>669</v>
      </c>
      <c r="C256" s="158"/>
      <c r="D256" s="158"/>
      <c r="E256" s="158"/>
      <c r="F256" s="158"/>
    </row>
    <row r="257" spans="1:6" x14ac:dyDescent="0.2">
      <c r="A257" s="186">
        <v>1</v>
      </c>
      <c r="B257" s="147" t="s">
        <v>666</v>
      </c>
      <c r="C257" s="144" t="s">
        <v>585</v>
      </c>
      <c r="D257" s="144">
        <v>4</v>
      </c>
      <c r="E257" s="144" t="s">
        <v>601</v>
      </c>
      <c r="F257" s="144">
        <v>3</v>
      </c>
    </row>
    <row r="258" spans="1:6" x14ac:dyDescent="0.2">
      <c r="A258" s="186">
        <v>2</v>
      </c>
      <c r="B258" s="147" t="s">
        <v>606</v>
      </c>
      <c r="C258" s="144" t="s">
        <v>585</v>
      </c>
      <c r="D258" s="144">
        <v>6</v>
      </c>
      <c r="E258" s="144" t="s">
        <v>601</v>
      </c>
      <c r="F258" s="144">
        <v>3</v>
      </c>
    </row>
    <row r="259" spans="1:6" x14ac:dyDescent="0.2">
      <c r="A259" s="186">
        <v>3</v>
      </c>
      <c r="B259" s="151" t="s">
        <v>603</v>
      </c>
      <c r="C259" s="144" t="s">
        <v>585</v>
      </c>
      <c r="D259" s="149">
        <v>4</v>
      </c>
      <c r="E259" s="144" t="s">
        <v>601</v>
      </c>
      <c r="F259" s="144">
        <v>3</v>
      </c>
    </row>
    <row r="260" spans="1:6" ht="15" x14ac:dyDescent="0.2">
      <c r="A260" s="186"/>
      <c r="B260" s="150" t="s">
        <v>670</v>
      </c>
      <c r="C260" s="158"/>
      <c r="D260" s="158"/>
      <c r="E260" s="158"/>
      <c r="F260" s="158"/>
    </row>
    <row r="261" spans="1:6" x14ac:dyDescent="0.2">
      <c r="A261" s="186">
        <v>1</v>
      </c>
      <c r="B261" s="147" t="s">
        <v>671</v>
      </c>
      <c r="C261" s="144" t="s">
        <v>585</v>
      </c>
      <c r="D261" s="144">
        <v>1</v>
      </c>
      <c r="E261" s="144" t="s">
        <v>601</v>
      </c>
      <c r="F261" s="144">
        <v>3</v>
      </c>
    </row>
    <row r="262" spans="1:6" x14ac:dyDescent="0.2">
      <c r="A262" s="186">
        <v>2</v>
      </c>
      <c r="B262" s="151" t="s">
        <v>651</v>
      </c>
      <c r="C262" s="144" t="s">
        <v>585</v>
      </c>
      <c r="D262" s="149">
        <v>1</v>
      </c>
      <c r="E262" s="144" t="s">
        <v>601</v>
      </c>
      <c r="F262" s="144">
        <v>3</v>
      </c>
    </row>
    <row r="263" spans="1:6" ht="15" x14ac:dyDescent="0.2">
      <c r="A263" s="186"/>
      <c r="B263" s="150" t="s">
        <v>672</v>
      </c>
      <c r="C263" s="158"/>
      <c r="D263" s="158"/>
      <c r="E263" s="158"/>
      <c r="F263" s="158"/>
    </row>
    <row r="264" spans="1:6" x14ac:dyDescent="0.2">
      <c r="A264" s="186">
        <v>1</v>
      </c>
      <c r="B264" s="147" t="s">
        <v>606</v>
      </c>
      <c r="C264" s="144" t="s">
        <v>585</v>
      </c>
      <c r="D264" s="144">
        <v>2</v>
      </c>
      <c r="E264" s="144" t="s">
        <v>601</v>
      </c>
      <c r="F264" s="144">
        <v>3</v>
      </c>
    </row>
    <row r="265" spans="1:6" x14ac:dyDescent="0.2">
      <c r="A265" s="186">
        <v>2</v>
      </c>
      <c r="B265" s="151" t="s">
        <v>651</v>
      </c>
      <c r="C265" s="144" t="s">
        <v>585</v>
      </c>
      <c r="D265" s="149">
        <v>1</v>
      </c>
      <c r="E265" s="144" t="s">
        <v>601</v>
      </c>
      <c r="F265" s="144">
        <v>3</v>
      </c>
    </row>
    <row r="266" spans="1:6" ht="15" x14ac:dyDescent="0.2">
      <c r="A266" s="186"/>
      <c r="B266" s="150" t="s">
        <v>673</v>
      </c>
      <c r="C266" s="158"/>
      <c r="D266" s="158"/>
      <c r="E266" s="158"/>
      <c r="F266" s="158"/>
    </row>
    <row r="267" spans="1:6" x14ac:dyDescent="0.2">
      <c r="A267" s="186">
        <v>1</v>
      </c>
      <c r="B267" s="147" t="s">
        <v>666</v>
      </c>
      <c r="C267" s="144" t="s">
        <v>585</v>
      </c>
      <c r="D267" s="149">
        <v>4</v>
      </c>
      <c r="E267" s="144" t="s">
        <v>601</v>
      </c>
      <c r="F267" s="144">
        <v>3</v>
      </c>
    </row>
    <row r="268" spans="1:6" x14ac:dyDescent="0.2">
      <c r="A268" s="186">
        <v>2</v>
      </c>
      <c r="B268" s="147" t="s">
        <v>667</v>
      </c>
      <c r="C268" s="144" t="s">
        <v>585</v>
      </c>
      <c r="D268" s="144">
        <v>4</v>
      </c>
      <c r="E268" s="144" t="s">
        <v>601</v>
      </c>
      <c r="F268" s="144">
        <v>3</v>
      </c>
    </row>
    <row r="269" spans="1:6" ht="15" x14ac:dyDescent="0.2">
      <c r="A269" s="186"/>
      <c r="B269" s="150" t="s">
        <v>674</v>
      </c>
      <c r="C269" s="158"/>
      <c r="D269" s="158"/>
      <c r="E269" s="158"/>
      <c r="F269" s="158"/>
    </row>
    <row r="270" spans="1:6" x14ac:dyDescent="0.2">
      <c r="A270" s="186">
        <v>1</v>
      </c>
      <c r="B270" s="151" t="s">
        <v>603</v>
      </c>
      <c r="C270" s="144" t="s">
        <v>585</v>
      </c>
      <c r="D270" s="149">
        <v>5</v>
      </c>
      <c r="E270" s="144" t="s">
        <v>601</v>
      </c>
      <c r="F270" s="144">
        <v>3</v>
      </c>
    </row>
    <row r="271" spans="1:6" x14ac:dyDescent="0.2">
      <c r="A271" s="186">
        <v>2</v>
      </c>
      <c r="B271" s="147" t="s">
        <v>606</v>
      </c>
      <c r="C271" s="144" t="s">
        <v>585</v>
      </c>
      <c r="D271" s="144">
        <v>19</v>
      </c>
      <c r="E271" s="144" t="s">
        <v>601</v>
      </c>
      <c r="F271" s="144">
        <v>3</v>
      </c>
    </row>
    <row r="272" spans="1:6" x14ac:dyDescent="0.2">
      <c r="A272" s="186">
        <v>3</v>
      </c>
      <c r="B272" s="147" t="s">
        <v>664</v>
      </c>
      <c r="C272" s="144" t="s">
        <v>585</v>
      </c>
      <c r="D272" s="144">
        <v>1</v>
      </c>
      <c r="E272" s="144" t="s">
        <v>601</v>
      </c>
      <c r="F272" s="144">
        <v>3</v>
      </c>
    </row>
    <row r="273" spans="1:6" ht="15" x14ac:dyDescent="0.2">
      <c r="A273" s="186"/>
      <c r="B273" s="150" t="s">
        <v>675</v>
      </c>
      <c r="C273" s="158"/>
      <c r="D273" s="158"/>
      <c r="E273" s="158"/>
      <c r="F273" s="158"/>
    </row>
    <row r="274" spans="1:6" x14ac:dyDescent="0.2">
      <c r="A274" s="186">
        <v>1</v>
      </c>
      <c r="B274" s="151" t="s">
        <v>676</v>
      </c>
      <c r="C274" s="144" t="s">
        <v>585</v>
      </c>
      <c r="D274" s="149">
        <v>3</v>
      </c>
      <c r="E274" s="144" t="s">
        <v>601</v>
      </c>
      <c r="F274" s="144">
        <v>3</v>
      </c>
    </row>
    <row r="275" spans="1:6" x14ac:dyDescent="0.2">
      <c r="A275" s="186">
        <v>2</v>
      </c>
      <c r="B275" s="147" t="s">
        <v>606</v>
      </c>
      <c r="C275" s="144" t="s">
        <v>585</v>
      </c>
      <c r="D275" s="144">
        <v>13</v>
      </c>
      <c r="E275" s="144" t="s">
        <v>601</v>
      </c>
      <c r="F275" s="144">
        <v>3</v>
      </c>
    </row>
    <row r="276" spans="1:6" x14ac:dyDescent="0.2">
      <c r="A276" s="186">
        <v>3</v>
      </c>
      <c r="B276" s="147" t="s">
        <v>664</v>
      </c>
      <c r="C276" s="144" t="s">
        <v>585</v>
      </c>
      <c r="D276" s="144">
        <v>1</v>
      </c>
      <c r="E276" s="144" t="s">
        <v>601</v>
      </c>
      <c r="F276" s="144">
        <v>3</v>
      </c>
    </row>
    <row r="277" spans="1:6" ht="15" x14ac:dyDescent="0.2">
      <c r="A277" s="186"/>
      <c r="B277" s="150" t="s">
        <v>677</v>
      </c>
      <c r="C277" s="146"/>
      <c r="D277" s="146"/>
      <c r="E277" s="146"/>
      <c r="F277" s="146"/>
    </row>
    <row r="278" spans="1:6" x14ac:dyDescent="0.2">
      <c r="A278" s="186">
        <v>1</v>
      </c>
      <c r="B278" s="151" t="s">
        <v>676</v>
      </c>
      <c r="C278" s="144" t="s">
        <v>585</v>
      </c>
      <c r="D278" s="149">
        <v>6</v>
      </c>
      <c r="E278" s="144" t="s">
        <v>601</v>
      </c>
      <c r="F278" s="144">
        <v>3</v>
      </c>
    </row>
    <row r="279" spans="1:6" x14ac:dyDescent="0.2">
      <c r="A279" s="186">
        <v>2</v>
      </c>
      <c r="B279" s="147" t="s">
        <v>617</v>
      </c>
      <c r="C279" s="144" t="s">
        <v>585</v>
      </c>
      <c r="D279" s="144">
        <v>12</v>
      </c>
      <c r="E279" s="144" t="s">
        <v>601</v>
      </c>
      <c r="F279" s="144">
        <v>3</v>
      </c>
    </row>
    <row r="280" spans="1:6" ht="15" x14ac:dyDescent="0.2">
      <c r="A280" s="186"/>
      <c r="B280" s="150" t="s">
        <v>678</v>
      </c>
      <c r="C280" s="158"/>
      <c r="D280" s="158"/>
      <c r="E280" s="158"/>
      <c r="F280" s="158"/>
    </row>
    <row r="281" spans="1:6" x14ac:dyDescent="0.2">
      <c r="A281" s="186">
        <v>1</v>
      </c>
      <c r="B281" s="151" t="s">
        <v>676</v>
      </c>
      <c r="C281" s="144" t="s">
        <v>585</v>
      </c>
      <c r="D281" s="149">
        <v>2</v>
      </c>
      <c r="E281" s="144" t="s">
        <v>601</v>
      </c>
      <c r="F281" s="144">
        <v>3</v>
      </c>
    </row>
    <row r="282" spans="1:6" x14ac:dyDescent="0.2">
      <c r="A282" s="186">
        <v>2</v>
      </c>
      <c r="B282" s="147" t="s">
        <v>606</v>
      </c>
      <c r="C282" s="144" t="s">
        <v>585</v>
      </c>
      <c r="D282" s="144">
        <v>2</v>
      </c>
      <c r="E282" s="144" t="s">
        <v>601</v>
      </c>
      <c r="F282" s="144">
        <v>3</v>
      </c>
    </row>
    <row r="283" spans="1:6" ht="15" x14ac:dyDescent="0.2">
      <c r="A283" s="186"/>
      <c r="B283" s="150" t="s">
        <v>679</v>
      </c>
      <c r="C283" s="158"/>
      <c r="D283" s="158"/>
      <c r="E283" s="158"/>
      <c r="F283" s="158"/>
    </row>
    <row r="284" spans="1:6" x14ac:dyDescent="0.2">
      <c r="A284" s="186">
        <v>1</v>
      </c>
      <c r="B284" s="151" t="s">
        <v>603</v>
      </c>
      <c r="C284" s="144" t="s">
        <v>585</v>
      </c>
      <c r="D284" s="149">
        <v>6</v>
      </c>
      <c r="E284" s="144" t="s">
        <v>601</v>
      </c>
      <c r="F284" s="149">
        <v>3</v>
      </c>
    </row>
    <row r="285" spans="1:6" x14ac:dyDescent="0.2">
      <c r="A285" s="186">
        <v>2</v>
      </c>
      <c r="B285" s="147" t="s">
        <v>606</v>
      </c>
      <c r="C285" s="144" t="s">
        <v>585</v>
      </c>
      <c r="D285" s="144">
        <v>12</v>
      </c>
      <c r="E285" s="144" t="s">
        <v>601</v>
      </c>
      <c r="F285" s="149">
        <v>3</v>
      </c>
    </row>
    <row r="286" spans="1:6" ht="15" x14ac:dyDescent="0.2">
      <c r="A286" s="186"/>
      <c r="B286" s="150" t="s">
        <v>680</v>
      </c>
      <c r="C286" s="167"/>
      <c r="D286" s="158"/>
      <c r="E286" s="158"/>
      <c r="F286" s="158"/>
    </row>
    <row r="287" spans="1:6" x14ac:dyDescent="0.2">
      <c r="A287" s="186">
        <v>1</v>
      </c>
      <c r="B287" s="164" t="s">
        <v>681</v>
      </c>
      <c r="C287" s="144" t="s">
        <v>585</v>
      </c>
      <c r="D287" s="144">
        <v>17</v>
      </c>
      <c r="E287" s="144" t="s">
        <v>609</v>
      </c>
      <c r="F287" s="144">
        <v>1</v>
      </c>
    </row>
    <row r="288" spans="1:6" x14ac:dyDescent="0.2">
      <c r="A288" s="186">
        <v>2</v>
      </c>
      <c r="B288" s="164" t="s">
        <v>682</v>
      </c>
      <c r="C288" s="144" t="s">
        <v>585</v>
      </c>
      <c r="D288" s="144">
        <v>42</v>
      </c>
      <c r="E288" s="144" t="s">
        <v>601</v>
      </c>
      <c r="F288" s="144">
        <v>3</v>
      </c>
    </row>
    <row r="289" spans="1:6" x14ac:dyDescent="0.2">
      <c r="A289" s="186">
        <v>3</v>
      </c>
      <c r="B289" s="164" t="s">
        <v>683</v>
      </c>
      <c r="C289" s="144" t="s">
        <v>585</v>
      </c>
      <c r="D289" s="144">
        <v>8</v>
      </c>
      <c r="E289" s="144" t="s">
        <v>601</v>
      </c>
      <c r="F289" s="144">
        <v>3</v>
      </c>
    </row>
    <row r="290" spans="1:6" x14ac:dyDescent="0.2">
      <c r="A290" s="186">
        <v>4</v>
      </c>
      <c r="B290" s="164" t="s">
        <v>684</v>
      </c>
      <c r="C290" s="144" t="s">
        <v>585</v>
      </c>
      <c r="D290" s="144">
        <v>122</v>
      </c>
      <c r="E290" s="144" t="s">
        <v>601</v>
      </c>
      <c r="F290" s="144">
        <v>3</v>
      </c>
    </row>
    <row r="291" spans="1:6" x14ac:dyDescent="0.2">
      <c r="A291" s="186">
        <v>5</v>
      </c>
      <c r="B291" s="164" t="s">
        <v>685</v>
      </c>
      <c r="C291" s="144" t="s">
        <v>585</v>
      </c>
      <c r="D291" s="144">
        <v>1</v>
      </c>
      <c r="E291" s="144" t="s">
        <v>601</v>
      </c>
      <c r="F291" s="144">
        <v>3</v>
      </c>
    </row>
    <row r="292" spans="1:6" x14ac:dyDescent="0.2">
      <c r="A292" s="186">
        <v>6</v>
      </c>
      <c r="B292" s="164" t="s">
        <v>686</v>
      </c>
      <c r="C292" s="144" t="s">
        <v>585</v>
      </c>
      <c r="D292" s="144">
        <v>1</v>
      </c>
      <c r="E292" s="144" t="s">
        <v>601</v>
      </c>
      <c r="F292" s="144">
        <v>3</v>
      </c>
    </row>
    <row r="293" spans="1:6" x14ac:dyDescent="0.2">
      <c r="A293" s="186">
        <v>7</v>
      </c>
      <c r="B293" s="164" t="s">
        <v>687</v>
      </c>
      <c r="C293" s="144" t="s">
        <v>585</v>
      </c>
      <c r="D293" s="144">
        <v>2</v>
      </c>
      <c r="E293" s="144" t="s">
        <v>601</v>
      </c>
      <c r="F293" s="144">
        <v>3</v>
      </c>
    </row>
    <row r="294" spans="1:6" x14ac:dyDescent="0.2">
      <c r="A294" s="186">
        <v>8</v>
      </c>
      <c r="B294" s="164" t="s">
        <v>688</v>
      </c>
      <c r="C294" s="144" t="s">
        <v>585</v>
      </c>
      <c r="D294" s="144">
        <v>24</v>
      </c>
      <c r="E294" s="144" t="s">
        <v>601</v>
      </c>
      <c r="F294" s="144">
        <v>3</v>
      </c>
    </row>
    <row r="295" spans="1:6" x14ac:dyDescent="0.2">
      <c r="A295" s="186">
        <v>9</v>
      </c>
      <c r="B295" s="164" t="s">
        <v>689</v>
      </c>
      <c r="C295" s="144" t="s">
        <v>585</v>
      </c>
      <c r="D295" s="144">
        <v>3</v>
      </c>
      <c r="E295" s="144" t="s">
        <v>601</v>
      </c>
      <c r="F295" s="144">
        <v>3</v>
      </c>
    </row>
    <row r="296" spans="1:6" x14ac:dyDescent="0.2">
      <c r="A296" s="186">
        <v>10</v>
      </c>
      <c r="B296" s="164" t="s">
        <v>690</v>
      </c>
      <c r="C296" s="144" t="s">
        <v>585</v>
      </c>
      <c r="D296" s="144">
        <v>30</v>
      </c>
      <c r="E296" s="144" t="s">
        <v>601</v>
      </c>
      <c r="F296" s="144">
        <v>3</v>
      </c>
    </row>
    <row r="297" spans="1:6" x14ac:dyDescent="0.2">
      <c r="A297" s="187"/>
    </row>
    <row r="298" spans="1:6" x14ac:dyDescent="0.2">
      <c r="A298" s="187"/>
    </row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42"/>
  <sheetViews>
    <sheetView workbookViewId="0">
      <selection activeCell="B70" sqref="B70"/>
    </sheetView>
  </sheetViews>
  <sheetFormatPr defaultColWidth="31.85546875" defaultRowHeight="12.75" x14ac:dyDescent="0.2"/>
  <cols>
    <col min="1" max="1" width="7" style="5" customWidth="1"/>
    <col min="2" max="2" width="55" style="6" customWidth="1"/>
    <col min="3" max="3" width="10.7109375" style="5" customWidth="1"/>
    <col min="4" max="4" width="15.7109375" style="39" customWidth="1"/>
    <col min="5" max="5" width="37.140625" style="5" customWidth="1"/>
    <col min="6" max="16384" width="31.85546875" style="5"/>
  </cols>
  <sheetData>
    <row r="1" spans="1:4" s="3" customFormat="1" x14ac:dyDescent="0.2">
      <c r="A1" s="307" t="s">
        <v>696</v>
      </c>
      <c r="B1" s="307"/>
      <c r="C1" s="307"/>
      <c r="D1" s="307"/>
    </row>
    <row r="2" spans="1:4" s="3" customFormat="1" ht="27" customHeight="1" x14ac:dyDescent="0.2">
      <c r="A2" s="308" t="s">
        <v>691</v>
      </c>
      <c r="B2" s="308"/>
      <c r="C2" s="308"/>
      <c r="D2" s="308"/>
    </row>
    <row r="3" spans="1:4" s="181" customFormat="1" x14ac:dyDescent="0.2">
      <c r="A3" s="180" t="s">
        <v>64</v>
      </c>
      <c r="B3" s="180" t="s">
        <v>367</v>
      </c>
      <c r="C3" s="180" t="s">
        <v>368</v>
      </c>
      <c r="D3" s="180" t="s">
        <v>58</v>
      </c>
    </row>
    <row r="4" spans="1:4" s="6" customFormat="1" x14ac:dyDescent="0.2">
      <c r="A4" s="180">
        <v>1</v>
      </c>
      <c r="B4" s="180">
        <v>2</v>
      </c>
      <c r="C4" s="180">
        <v>3</v>
      </c>
      <c r="D4" s="180">
        <v>4</v>
      </c>
    </row>
    <row r="5" spans="1:4" s="65" customFormat="1" ht="25.5" x14ac:dyDescent="0.2">
      <c r="A5" s="180">
        <v>1</v>
      </c>
      <c r="B5" s="182" t="s">
        <v>549</v>
      </c>
      <c r="C5" s="180" t="s">
        <v>112</v>
      </c>
      <c r="D5" s="144">
        <v>1</v>
      </c>
    </row>
    <row r="6" spans="1:4" s="65" customFormat="1" ht="25.5" x14ac:dyDescent="0.2">
      <c r="A6" s="180">
        <v>2</v>
      </c>
      <c r="B6" s="182" t="s">
        <v>550</v>
      </c>
      <c r="C6" s="180" t="s">
        <v>115</v>
      </c>
      <c r="D6" s="144">
        <v>10</v>
      </c>
    </row>
    <row r="7" spans="1:4" s="183" customFormat="1" ht="28.5" x14ac:dyDescent="0.2">
      <c r="A7" s="180">
        <f t="shared" ref="A7:A37" si="0">A6+1</f>
        <v>3</v>
      </c>
      <c r="B7" s="141" t="s">
        <v>551</v>
      </c>
      <c r="C7" s="180" t="s">
        <v>115</v>
      </c>
      <c r="D7" s="144"/>
    </row>
    <row r="8" spans="1:4" s="65" customFormat="1" ht="25.5" x14ac:dyDescent="0.2">
      <c r="A8" s="180">
        <v>3</v>
      </c>
      <c r="B8" s="182" t="s">
        <v>552</v>
      </c>
      <c r="C8" s="142" t="s">
        <v>585</v>
      </c>
      <c r="D8" s="144">
        <v>11</v>
      </c>
    </row>
    <row r="9" spans="1:4" s="183" customFormat="1" ht="25.5" x14ac:dyDescent="0.2">
      <c r="A9" s="180">
        <v>4</v>
      </c>
      <c r="B9" s="182" t="s">
        <v>553</v>
      </c>
      <c r="C9" s="142" t="s">
        <v>585</v>
      </c>
      <c r="D9" s="145">
        <v>2</v>
      </c>
    </row>
    <row r="10" spans="1:4" s="183" customFormat="1" ht="25.5" x14ac:dyDescent="0.2">
      <c r="A10" s="180">
        <v>5</v>
      </c>
      <c r="B10" s="182" t="s">
        <v>554</v>
      </c>
      <c r="C10" s="142" t="s">
        <v>584</v>
      </c>
      <c r="D10" s="144">
        <v>2</v>
      </c>
    </row>
    <row r="11" spans="1:4" s="65" customFormat="1" ht="25.5" x14ac:dyDescent="0.2">
      <c r="A11" s="180">
        <v>6</v>
      </c>
      <c r="B11" s="182" t="s">
        <v>586</v>
      </c>
      <c r="C11" s="143" t="s">
        <v>585</v>
      </c>
      <c r="D11" s="144">
        <v>2</v>
      </c>
    </row>
    <row r="12" spans="1:4" s="183" customFormat="1" ht="25.5" x14ac:dyDescent="0.2">
      <c r="A12" s="180">
        <v>7</v>
      </c>
      <c r="B12" s="182" t="s">
        <v>555</v>
      </c>
      <c r="C12" s="143" t="s">
        <v>585</v>
      </c>
      <c r="D12" s="144">
        <v>1</v>
      </c>
    </row>
    <row r="13" spans="1:4" s="183" customFormat="1" ht="25.5" x14ac:dyDescent="0.2">
      <c r="A13" s="180">
        <v>8</v>
      </c>
      <c r="B13" s="182" t="s">
        <v>556</v>
      </c>
      <c r="C13" s="143" t="s">
        <v>585</v>
      </c>
      <c r="D13" s="144">
        <v>1</v>
      </c>
    </row>
    <row r="14" spans="1:4" s="65" customFormat="1" ht="25.5" x14ac:dyDescent="0.2">
      <c r="A14" s="180">
        <v>9</v>
      </c>
      <c r="B14" s="182" t="s">
        <v>557</v>
      </c>
      <c r="C14" s="143" t="s">
        <v>585</v>
      </c>
      <c r="D14" s="144">
        <v>2</v>
      </c>
    </row>
    <row r="15" spans="1:4" s="183" customFormat="1" ht="25.5" x14ac:dyDescent="0.2">
      <c r="A15" s="180">
        <v>10</v>
      </c>
      <c r="B15" s="182" t="s">
        <v>558</v>
      </c>
      <c r="C15" s="143" t="s">
        <v>585</v>
      </c>
      <c r="D15" s="144">
        <v>18</v>
      </c>
    </row>
    <row r="16" spans="1:4" s="65" customFormat="1" ht="25.5" x14ac:dyDescent="0.2">
      <c r="A16" s="180">
        <v>11</v>
      </c>
      <c r="B16" s="182" t="s">
        <v>559</v>
      </c>
      <c r="C16" s="180" t="s">
        <v>115</v>
      </c>
      <c r="D16" s="144">
        <v>1</v>
      </c>
    </row>
    <row r="17" spans="1:4" s="183" customFormat="1" ht="25.5" x14ac:dyDescent="0.2">
      <c r="A17" s="180">
        <v>12</v>
      </c>
      <c r="B17" s="182" t="s">
        <v>560</v>
      </c>
      <c r="C17" s="180" t="s">
        <v>115</v>
      </c>
      <c r="D17" s="144">
        <v>2</v>
      </c>
    </row>
    <row r="18" spans="1:4" s="183" customFormat="1" ht="28.5" x14ac:dyDescent="0.2">
      <c r="A18" s="180">
        <f t="shared" si="0"/>
        <v>13</v>
      </c>
      <c r="B18" s="141" t="s">
        <v>561</v>
      </c>
      <c r="C18" s="180" t="s">
        <v>115</v>
      </c>
      <c r="D18" s="144">
        <v>0</v>
      </c>
    </row>
    <row r="19" spans="1:4" s="65" customFormat="1" ht="28.5" x14ac:dyDescent="0.2">
      <c r="A19" s="180">
        <f t="shared" si="0"/>
        <v>14</v>
      </c>
      <c r="B19" s="141" t="s">
        <v>692</v>
      </c>
      <c r="C19" s="180" t="s">
        <v>115</v>
      </c>
      <c r="D19" s="144">
        <v>0</v>
      </c>
    </row>
    <row r="20" spans="1:4" s="183" customFormat="1" ht="25.5" x14ac:dyDescent="0.2">
      <c r="A20" s="180">
        <v>13</v>
      </c>
      <c r="B20" s="182" t="s">
        <v>562</v>
      </c>
      <c r="C20" s="143" t="s">
        <v>590</v>
      </c>
      <c r="D20" s="144">
        <v>24</v>
      </c>
    </row>
    <row r="21" spans="1:4" s="65" customFormat="1" ht="25.5" x14ac:dyDescent="0.2">
      <c r="A21" s="180">
        <v>14</v>
      </c>
      <c r="B21" s="182" t="s">
        <v>563</v>
      </c>
      <c r="C21" s="180" t="s">
        <v>115</v>
      </c>
      <c r="D21" s="144">
        <v>1</v>
      </c>
    </row>
    <row r="22" spans="1:4" s="183" customFormat="1" ht="28.5" x14ac:dyDescent="0.2">
      <c r="A22" s="180">
        <f t="shared" si="0"/>
        <v>15</v>
      </c>
      <c r="B22" s="141" t="s">
        <v>564</v>
      </c>
      <c r="C22" s="180" t="s">
        <v>115</v>
      </c>
      <c r="D22" s="144">
        <v>0</v>
      </c>
    </row>
    <row r="23" spans="1:4" s="183" customFormat="1" ht="25.5" x14ac:dyDescent="0.2">
      <c r="A23" s="180">
        <v>15</v>
      </c>
      <c r="B23" s="182" t="s">
        <v>565</v>
      </c>
      <c r="C23" s="180" t="s">
        <v>115</v>
      </c>
      <c r="D23" s="144">
        <v>1</v>
      </c>
    </row>
    <row r="24" spans="1:4" s="65" customFormat="1" ht="25.5" x14ac:dyDescent="0.2">
      <c r="A24" s="180">
        <v>16</v>
      </c>
      <c r="B24" s="182" t="s">
        <v>566</v>
      </c>
      <c r="C24" s="180" t="s">
        <v>115</v>
      </c>
      <c r="D24" s="144">
        <v>2</v>
      </c>
    </row>
    <row r="25" spans="1:4" s="183" customFormat="1" ht="25.5" x14ac:dyDescent="0.2">
      <c r="A25" s="180">
        <v>17</v>
      </c>
      <c r="B25" s="182" t="s">
        <v>567</v>
      </c>
      <c r="C25" s="180" t="s">
        <v>115</v>
      </c>
      <c r="D25" s="144">
        <v>7</v>
      </c>
    </row>
    <row r="26" spans="1:4" s="183" customFormat="1" ht="28.5" x14ac:dyDescent="0.2">
      <c r="A26" s="180">
        <f t="shared" si="0"/>
        <v>18</v>
      </c>
      <c r="B26" s="141" t="s">
        <v>568</v>
      </c>
      <c r="C26" s="180" t="s">
        <v>115</v>
      </c>
      <c r="D26" s="144">
        <v>0</v>
      </c>
    </row>
    <row r="27" spans="1:4" s="65" customFormat="1" ht="25.5" x14ac:dyDescent="0.2">
      <c r="A27" s="180">
        <v>18</v>
      </c>
      <c r="B27" s="182" t="s">
        <v>569</v>
      </c>
      <c r="C27" s="180" t="s">
        <v>115</v>
      </c>
      <c r="D27" s="144">
        <v>1</v>
      </c>
    </row>
    <row r="28" spans="1:4" s="183" customFormat="1" ht="25.5" x14ac:dyDescent="0.2">
      <c r="A28" s="180">
        <v>19</v>
      </c>
      <c r="B28" s="182" t="s">
        <v>570</v>
      </c>
      <c r="C28" s="180" t="s">
        <v>115</v>
      </c>
      <c r="D28" s="144">
        <v>3</v>
      </c>
    </row>
    <row r="29" spans="1:4" s="183" customFormat="1" ht="28.5" x14ac:dyDescent="0.2">
      <c r="A29" s="180">
        <f t="shared" si="0"/>
        <v>20</v>
      </c>
      <c r="B29" s="141" t="s">
        <v>571</v>
      </c>
      <c r="C29" s="180" t="s">
        <v>115</v>
      </c>
      <c r="D29" s="144">
        <v>0</v>
      </c>
    </row>
    <row r="30" spans="1:4" s="65" customFormat="1" ht="25.5" x14ac:dyDescent="0.2">
      <c r="A30" s="180">
        <v>20</v>
      </c>
      <c r="B30" s="182" t="s">
        <v>572</v>
      </c>
      <c r="C30" s="180" t="s">
        <v>115</v>
      </c>
      <c r="D30" s="144">
        <v>2</v>
      </c>
    </row>
    <row r="31" spans="1:4" s="183" customFormat="1" ht="25.5" x14ac:dyDescent="0.2">
      <c r="A31" s="180">
        <v>21</v>
      </c>
      <c r="B31" s="182" t="s">
        <v>573</v>
      </c>
      <c r="C31" s="180" t="s">
        <v>115</v>
      </c>
      <c r="D31" s="144">
        <v>4</v>
      </c>
    </row>
    <row r="32" spans="1:4" s="183" customFormat="1" ht="25.5" x14ac:dyDescent="0.2">
      <c r="A32" s="180">
        <v>22</v>
      </c>
      <c r="B32" s="182" t="s">
        <v>574</v>
      </c>
      <c r="C32" s="180" t="s">
        <v>115</v>
      </c>
      <c r="D32" s="144">
        <v>3</v>
      </c>
    </row>
    <row r="33" spans="1:4" s="65" customFormat="1" ht="28.5" x14ac:dyDescent="0.2">
      <c r="A33" s="180">
        <f t="shared" si="0"/>
        <v>23</v>
      </c>
      <c r="B33" s="141" t="s">
        <v>575</v>
      </c>
      <c r="C33" s="180" t="s">
        <v>115</v>
      </c>
      <c r="D33" s="144">
        <v>0</v>
      </c>
    </row>
    <row r="34" spans="1:4" s="183" customFormat="1" ht="25.5" x14ac:dyDescent="0.2">
      <c r="A34" s="180">
        <v>23</v>
      </c>
      <c r="B34" s="182" t="s">
        <v>576</v>
      </c>
      <c r="C34" s="180" t="s">
        <v>115</v>
      </c>
      <c r="D34" s="144">
        <v>3</v>
      </c>
    </row>
    <row r="35" spans="1:4" s="183" customFormat="1" ht="42.75" x14ac:dyDescent="0.2">
      <c r="A35" s="180">
        <f t="shared" si="0"/>
        <v>24</v>
      </c>
      <c r="B35" s="141" t="s">
        <v>577</v>
      </c>
      <c r="C35" s="180" t="s">
        <v>115</v>
      </c>
      <c r="D35" s="144">
        <v>0</v>
      </c>
    </row>
    <row r="36" spans="1:4" s="65" customFormat="1" ht="28.5" x14ac:dyDescent="0.2">
      <c r="A36" s="180">
        <f t="shared" si="0"/>
        <v>25</v>
      </c>
      <c r="B36" s="141" t="s">
        <v>578</v>
      </c>
      <c r="C36" s="180" t="s">
        <v>115</v>
      </c>
      <c r="D36" s="144">
        <v>0</v>
      </c>
    </row>
    <row r="37" spans="1:4" s="183" customFormat="1" ht="28.5" x14ac:dyDescent="0.2">
      <c r="A37" s="180">
        <f t="shared" si="0"/>
        <v>26</v>
      </c>
      <c r="B37" s="141" t="s">
        <v>579</v>
      </c>
      <c r="C37" s="180" t="s">
        <v>419</v>
      </c>
      <c r="D37" s="144">
        <v>0</v>
      </c>
    </row>
    <row r="38" spans="1:4" s="183" customFormat="1" ht="25.5" x14ac:dyDescent="0.2">
      <c r="A38" s="180">
        <v>24</v>
      </c>
      <c r="B38" s="182" t="s">
        <v>580</v>
      </c>
      <c r="C38" s="143" t="s">
        <v>585</v>
      </c>
      <c r="D38" s="144">
        <v>2</v>
      </c>
    </row>
    <row r="39" spans="1:4" s="65" customFormat="1" ht="25.5" x14ac:dyDescent="0.2">
      <c r="A39" s="180">
        <v>25</v>
      </c>
      <c r="B39" s="182" t="s">
        <v>581</v>
      </c>
      <c r="C39" s="143" t="s">
        <v>585</v>
      </c>
      <c r="D39" s="144">
        <v>1</v>
      </c>
    </row>
    <row r="40" spans="1:4" s="183" customFormat="1" ht="25.5" x14ac:dyDescent="0.2">
      <c r="A40" s="180">
        <v>26</v>
      </c>
      <c r="B40" s="182" t="s">
        <v>582</v>
      </c>
      <c r="C40" s="180" t="s">
        <v>115</v>
      </c>
      <c r="D40" s="144">
        <v>10</v>
      </c>
    </row>
    <row r="41" spans="1:4" s="65" customFormat="1" ht="25.5" x14ac:dyDescent="0.2">
      <c r="A41" s="180">
        <v>27</v>
      </c>
      <c r="B41" s="182" t="s">
        <v>583</v>
      </c>
      <c r="C41" s="180" t="s">
        <v>115</v>
      </c>
      <c r="D41" s="144">
        <v>1</v>
      </c>
    </row>
    <row r="42" spans="1:4" s="183" customFormat="1" ht="25.5" x14ac:dyDescent="0.2">
      <c r="A42" s="180">
        <v>28</v>
      </c>
      <c r="B42" s="182" t="s">
        <v>449</v>
      </c>
      <c r="C42" s="143" t="s">
        <v>587</v>
      </c>
      <c r="D42" s="144">
        <v>0.4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3"/>
  <sheetViews>
    <sheetView workbookViewId="0">
      <selection activeCell="B54" sqref="B54"/>
    </sheetView>
  </sheetViews>
  <sheetFormatPr defaultColWidth="31.85546875" defaultRowHeight="12.75" x14ac:dyDescent="0.2"/>
  <cols>
    <col min="1" max="1" width="5" style="5" customWidth="1"/>
    <col min="2" max="2" width="62.28515625" style="6" customWidth="1"/>
    <col min="3" max="3" width="17" style="5" customWidth="1"/>
    <col min="4" max="4" width="13.7109375" style="39" customWidth="1"/>
    <col min="5" max="16384" width="31.85546875" style="5"/>
  </cols>
  <sheetData>
    <row r="1" spans="1:4" s="3" customFormat="1" ht="20.25" customHeight="1" x14ac:dyDescent="0.2">
      <c r="A1" s="307" t="s">
        <v>696</v>
      </c>
      <c r="B1" s="307"/>
      <c r="C1" s="307"/>
      <c r="D1" s="307"/>
    </row>
    <row r="2" spans="1:4" s="3" customFormat="1" ht="25.5" customHeight="1" x14ac:dyDescent="0.2">
      <c r="A2" s="308" t="s">
        <v>693</v>
      </c>
      <c r="B2" s="308"/>
      <c r="C2" s="308"/>
      <c r="D2" s="308"/>
    </row>
    <row r="3" spans="1:4" s="181" customFormat="1" ht="25.5" customHeight="1" x14ac:dyDescent="0.2">
      <c r="A3" s="180" t="s">
        <v>64</v>
      </c>
      <c r="B3" s="180" t="s">
        <v>367</v>
      </c>
      <c r="C3" s="180" t="s">
        <v>368</v>
      </c>
      <c r="D3" s="180" t="s">
        <v>58</v>
      </c>
    </row>
    <row r="4" spans="1:4" s="6" customFormat="1" x14ac:dyDescent="0.2">
      <c r="A4" s="180">
        <v>1</v>
      </c>
      <c r="B4" s="180">
        <v>2</v>
      </c>
      <c r="C4" s="180">
        <v>3</v>
      </c>
      <c r="D4" s="180">
        <v>4</v>
      </c>
    </row>
    <row r="5" spans="1:4" s="65" customFormat="1" ht="33.75" customHeight="1" x14ac:dyDescent="0.2">
      <c r="A5" s="180">
        <v>1</v>
      </c>
      <c r="B5" s="141" t="s">
        <v>549</v>
      </c>
      <c r="C5" s="180" t="s">
        <v>112</v>
      </c>
      <c r="D5" s="144">
        <v>1</v>
      </c>
    </row>
    <row r="6" spans="1:4" s="65" customFormat="1" ht="33.75" customHeight="1" x14ac:dyDescent="0.2">
      <c r="A6" s="180">
        <f>A5+1</f>
        <v>2</v>
      </c>
      <c r="B6" s="141" t="s">
        <v>550</v>
      </c>
      <c r="C6" s="180" t="s">
        <v>115</v>
      </c>
      <c r="D6" s="144">
        <v>9</v>
      </c>
    </row>
    <row r="7" spans="1:4" s="183" customFormat="1" ht="33.75" customHeight="1" x14ac:dyDescent="0.2">
      <c r="A7" s="180">
        <f t="shared" ref="A7:A41" si="0">A6+1</f>
        <v>3</v>
      </c>
      <c r="B7" s="141" t="s">
        <v>551</v>
      </c>
      <c r="C7" s="180" t="s">
        <v>115</v>
      </c>
      <c r="D7" s="144">
        <v>0</v>
      </c>
    </row>
    <row r="8" spans="1:4" s="65" customFormat="1" ht="33.75" customHeight="1" x14ac:dyDescent="0.2">
      <c r="A8" s="180">
        <v>3</v>
      </c>
      <c r="B8" s="141" t="s">
        <v>552</v>
      </c>
      <c r="C8" s="142" t="s">
        <v>585</v>
      </c>
      <c r="D8" s="144">
        <v>5</v>
      </c>
    </row>
    <row r="9" spans="1:4" s="183" customFormat="1" ht="33.75" customHeight="1" x14ac:dyDescent="0.2">
      <c r="A9" s="180">
        <f t="shared" si="0"/>
        <v>4</v>
      </c>
      <c r="B9" s="141" t="s">
        <v>553</v>
      </c>
      <c r="C9" s="142" t="s">
        <v>585</v>
      </c>
      <c r="D9" s="145">
        <v>2</v>
      </c>
    </row>
    <row r="10" spans="1:4" s="183" customFormat="1" ht="33.75" customHeight="1" x14ac:dyDescent="0.2">
      <c r="A10" s="180">
        <v>5</v>
      </c>
      <c r="B10" s="141" t="s">
        <v>554</v>
      </c>
      <c r="C10" s="142" t="s">
        <v>584</v>
      </c>
      <c r="D10" s="144">
        <v>2</v>
      </c>
    </row>
    <row r="11" spans="1:4" s="65" customFormat="1" ht="33.75" customHeight="1" x14ac:dyDescent="0.2">
      <c r="A11" s="180">
        <f t="shared" si="0"/>
        <v>6</v>
      </c>
      <c r="B11" s="141" t="s">
        <v>586</v>
      </c>
      <c r="C11" s="143" t="s">
        <v>585</v>
      </c>
      <c r="D11" s="144">
        <v>2</v>
      </c>
    </row>
    <row r="12" spans="1:4" s="183" customFormat="1" ht="33.75" customHeight="1" x14ac:dyDescent="0.2">
      <c r="A12" s="180">
        <f t="shared" si="0"/>
        <v>7</v>
      </c>
      <c r="B12" s="141" t="s">
        <v>555</v>
      </c>
      <c r="C12" s="143" t="s">
        <v>585</v>
      </c>
      <c r="D12" s="144">
        <v>1</v>
      </c>
    </row>
    <row r="13" spans="1:4" s="183" customFormat="1" ht="33.75" customHeight="1" x14ac:dyDescent="0.2">
      <c r="A13" s="180">
        <f t="shared" si="0"/>
        <v>8</v>
      </c>
      <c r="B13" s="141" t="s">
        <v>556</v>
      </c>
      <c r="C13" s="143" t="s">
        <v>585</v>
      </c>
      <c r="D13" s="144">
        <v>1</v>
      </c>
    </row>
    <row r="14" spans="1:4" s="65" customFormat="1" ht="33.75" customHeight="1" x14ac:dyDescent="0.2">
      <c r="A14" s="180">
        <v>9</v>
      </c>
      <c r="B14" s="141" t="s">
        <v>557</v>
      </c>
      <c r="C14" s="143" t="s">
        <v>585</v>
      </c>
      <c r="D14" s="144">
        <v>2</v>
      </c>
    </row>
    <row r="15" spans="1:4" s="183" customFormat="1" ht="33.75" customHeight="1" x14ac:dyDescent="0.2">
      <c r="A15" s="180">
        <f t="shared" si="0"/>
        <v>10</v>
      </c>
      <c r="B15" s="141" t="s">
        <v>558</v>
      </c>
      <c r="C15" s="143" t="s">
        <v>585</v>
      </c>
      <c r="D15" s="144">
        <v>20</v>
      </c>
    </row>
    <row r="16" spans="1:4" s="65" customFormat="1" ht="33.75" customHeight="1" x14ac:dyDescent="0.2">
      <c r="A16" s="180">
        <f t="shared" si="0"/>
        <v>11</v>
      </c>
      <c r="B16" s="141" t="s">
        <v>559</v>
      </c>
      <c r="C16" s="180" t="s">
        <v>115</v>
      </c>
      <c r="D16" s="144">
        <v>1</v>
      </c>
    </row>
    <row r="17" spans="1:4" s="183" customFormat="1" ht="33.75" customHeight="1" x14ac:dyDescent="0.2">
      <c r="A17" s="180">
        <f t="shared" si="0"/>
        <v>12</v>
      </c>
      <c r="B17" s="141" t="s">
        <v>560</v>
      </c>
      <c r="C17" s="180" t="s">
        <v>115</v>
      </c>
      <c r="D17" s="144">
        <v>2</v>
      </c>
    </row>
    <row r="18" spans="1:4" s="183" customFormat="1" ht="33.75" customHeight="1" x14ac:dyDescent="0.2">
      <c r="A18" s="180">
        <f t="shared" si="0"/>
        <v>13</v>
      </c>
      <c r="B18" s="141" t="s">
        <v>561</v>
      </c>
      <c r="C18" s="180" t="s">
        <v>115</v>
      </c>
      <c r="D18" s="144">
        <v>0</v>
      </c>
    </row>
    <row r="19" spans="1:4" s="65" customFormat="1" ht="33.75" customHeight="1" x14ac:dyDescent="0.2">
      <c r="A19" s="180">
        <f t="shared" si="0"/>
        <v>14</v>
      </c>
      <c r="B19" s="141" t="s">
        <v>692</v>
      </c>
      <c r="C19" s="180" t="s">
        <v>115</v>
      </c>
      <c r="D19" s="144">
        <v>0</v>
      </c>
    </row>
    <row r="20" spans="1:4" s="183" customFormat="1" ht="33.75" customHeight="1" x14ac:dyDescent="0.2">
      <c r="A20" s="180">
        <v>13</v>
      </c>
      <c r="B20" s="141" t="s">
        <v>562</v>
      </c>
      <c r="C20" s="143" t="s">
        <v>590</v>
      </c>
      <c r="D20" s="144">
        <v>28</v>
      </c>
    </row>
    <row r="21" spans="1:4" s="65" customFormat="1" ht="33.75" customHeight="1" x14ac:dyDescent="0.2">
      <c r="A21" s="180">
        <f t="shared" si="0"/>
        <v>14</v>
      </c>
      <c r="B21" s="141" t="s">
        <v>563</v>
      </c>
      <c r="C21" s="180" t="s">
        <v>115</v>
      </c>
      <c r="D21" s="144">
        <v>3</v>
      </c>
    </row>
    <row r="22" spans="1:4" s="183" customFormat="1" ht="33.75" customHeight="1" x14ac:dyDescent="0.2">
      <c r="A22" s="180">
        <f t="shared" si="0"/>
        <v>15</v>
      </c>
      <c r="B22" s="141" t="s">
        <v>564</v>
      </c>
      <c r="C22" s="180" t="s">
        <v>115</v>
      </c>
      <c r="D22" s="144">
        <v>0</v>
      </c>
    </row>
    <row r="23" spans="1:4" s="183" customFormat="1" ht="33.75" customHeight="1" x14ac:dyDescent="0.2">
      <c r="A23" s="180">
        <v>15</v>
      </c>
      <c r="B23" s="141" t="s">
        <v>565</v>
      </c>
      <c r="C23" s="180" t="s">
        <v>115</v>
      </c>
      <c r="D23" s="144">
        <v>1</v>
      </c>
    </row>
    <row r="24" spans="1:4" s="65" customFormat="1" ht="33.75" customHeight="1" x14ac:dyDescent="0.2">
      <c r="A24" s="180">
        <f t="shared" si="0"/>
        <v>16</v>
      </c>
      <c r="B24" s="141" t="s">
        <v>566</v>
      </c>
      <c r="C24" s="180" t="s">
        <v>115</v>
      </c>
      <c r="D24" s="144">
        <v>2</v>
      </c>
    </row>
    <row r="25" spans="1:4" s="183" customFormat="1" ht="33.75" customHeight="1" x14ac:dyDescent="0.2">
      <c r="A25" s="180">
        <f t="shared" si="0"/>
        <v>17</v>
      </c>
      <c r="B25" s="141" t="s">
        <v>567</v>
      </c>
      <c r="C25" s="180" t="s">
        <v>115</v>
      </c>
      <c r="D25" s="144">
        <v>7</v>
      </c>
    </row>
    <row r="26" spans="1:4" s="183" customFormat="1" ht="33.75" customHeight="1" x14ac:dyDescent="0.2">
      <c r="A26" s="180">
        <f t="shared" si="0"/>
        <v>18</v>
      </c>
      <c r="B26" s="141" t="s">
        <v>568</v>
      </c>
      <c r="C26" s="180" t="s">
        <v>115</v>
      </c>
      <c r="D26" s="144">
        <v>0</v>
      </c>
    </row>
    <row r="27" spans="1:4" s="65" customFormat="1" ht="33.75" customHeight="1" x14ac:dyDescent="0.2">
      <c r="A27" s="180">
        <v>18</v>
      </c>
      <c r="B27" s="141" t="s">
        <v>569</v>
      </c>
      <c r="C27" s="180" t="s">
        <v>115</v>
      </c>
      <c r="D27" s="144">
        <v>2</v>
      </c>
    </row>
    <row r="28" spans="1:4" s="183" customFormat="1" ht="33.75" customHeight="1" x14ac:dyDescent="0.2">
      <c r="A28" s="180">
        <v>19</v>
      </c>
      <c r="B28" s="141" t="s">
        <v>570</v>
      </c>
      <c r="C28" s="180" t="s">
        <v>115</v>
      </c>
      <c r="D28" s="144">
        <v>3</v>
      </c>
    </row>
    <row r="29" spans="1:4" s="183" customFormat="1" ht="33.75" customHeight="1" x14ac:dyDescent="0.2">
      <c r="A29" s="180">
        <f t="shared" si="0"/>
        <v>20</v>
      </c>
      <c r="B29" s="141" t="s">
        <v>571</v>
      </c>
      <c r="C29" s="180" t="s">
        <v>115</v>
      </c>
      <c r="D29" s="144">
        <v>0</v>
      </c>
    </row>
    <row r="30" spans="1:4" s="65" customFormat="1" ht="33.75" customHeight="1" x14ac:dyDescent="0.2">
      <c r="A30" s="180">
        <v>20</v>
      </c>
      <c r="B30" s="141" t="s">
        <v>572</v>
      </c>
      <c r="C30" s="180" t="s">
        <v>115</v>
      </c>
      <c r="D30" s="144">
        <v>2</v>
      </c>
    </row>
    <row r="31" spans="1:4" s="183" customFormat="1" ht="33.75" customHeight="1" x14ac:dyDescent="0.2">
      <c r="A31" s="180">
        <f t="shared" si="0"/>
        <v>21</v>
      </c>
      <c r="B31" s="141" t="s">
        <v>573</v>
      </c>
      <c r="C31" s="180" t="s">
        <v>115</v>
      </c>
      <c r="D31" s="144">
        <v>4</v>
      </c>
    </row>
    <row r="32" spans="1:4" s="183" customFormat="1" ht="33.75" customHeight="1" x14ac:dyDescent="0.2">
      <c r="A32" s="180">
        <f t="shared" si="0"/>
        <v>22</v>
      </c>
      <c r="B32" s="141" t="s">
        <v>574</v>
      </c>
      <c r="C32" s="180" t="s">
        <v>115</v>
      </c>
      <c r="D32" s="144">
        <v>3</v>
      </c>
    </row>
    <row r="33" spans="1:4" s="65" customFormat="1" ht="33.75" customHeight="1" x14ac:dyDescent="0.2">
      <c r="A33" s="180">
        <f t="shared" si="0"/>
        <v>23</v>
      </c>
      <c r="B33" s="141" t="s">
        <v>575</v>
      </c>
      <c r="C33" s="180" t="s">
        <v>115</v>
      </c>
      <c r="D33" s="144">
        <v>0</v>
      </c>
    </row>
    <row r="34" spans="1:4" s="183" customFormat="1" ht="33.75" customHeight="1" x14ac:dyDescent="0.2">
      <c r="A34" s="180">
        <v>23</v>
      </c>
      <c r="B34" s="141" t="s">
        <v>576</v>
      </c>
      <c r="C34" s="180" t="s">
        <v>115</v>
      </c>
      <c r="D34" s="144">
        <v>3</v>
      </c>
    </row>
    <row r="35" spans="1:4" s="183" customFormat="1" ht="33.75" customHeight="1" x14ac:dyDescent="0.2">
      <c r="A35" s="180">
        <f t="shared" si="0"/>
        <v>24</v>
      </c>
      <c r="B35" s="141" t="s">
        <v>577</v>
      </c>
      <c r="C35" s="180" t="s">
        <v>115</v>
      </c>
      <c r="D35" s="144">
        <v>0</v>
      </c>
    </row>
    <row r="36" spans="1:4" s="65" customFormat="1" ht="33.75" customHeight="1" x14ac:dyDescent="0.2">
      <c r="A36" s="180">
        <v>24</v>
      </c>
      <c r="B36" s="141" t="s">
        <v>578</v>
      </c>
      <c r="C36" s="180" t="s">
        <v>115</v>
      </c>
      <c r="D36" s="144">
        <v>1</v>
      </c>
    </row>
    <row r="37" spans="1:4" s="183" customFormat="1" ht="33.75" customHeight="1" x14ac:dyDescent="0.2">
      <c r="A37" s="180">
        <f t="shared" si="0"/>
        <v>25</v>
      </c>
      <c r="B37" s="141" t="s">
        <v>579</v>
      </c>
      <c r="C37" s="180" t="s">
        <v>419</v>
      </c>
      <c r="D37" s="144">
        <v>0</v>
      </c>
    </row>
    <row r="38" spans="1:4" s="183" customFormat="1" ht="33.75" customHeight="1" x14ac:dyDescent="0.2">
      <c r="A38" s="180">
        <v>25</v>
      </c>
      <c r="B38" s="141" t="s">
        <v>580</v>
      </c>
      <c r="C38" s="143" t="s">
        <v>585</v>
      </c>
      <c r="D38" s="144">
        <v>2</v>
      </c>
    </row>
    <row r="39" spans="1:4" s="65" customFormat="1" ht="33.75" customHeight="1" x14ac:dyDescent="0.2">
      <c r="A39" s="180">
        <f t="shared" si="0"/>
        <v>26</v>
      </c>
      <c r="B39" s="141" t="s">
        <v>581</v>
      </c>
      <c r="C39" s="143" t="s">
        <v>585</v>
      </c>
      <c r="D39" s="144">
        <v>1</v>
      </c>
    </row>
    <row r="40" spans="1:4" s="183" customFormat="1" ht="33.75" customHeight="1" x14ac:dyDescent="0.2">
      <c r="A40" s="180">
        <v>27</v>
      </c>
      <c r="B40" s="141" t="s">
        <v>582</v>
      </c>
      <c r="C40" s="180" t="s">
        <v>115</v>
      </c>
      <c r="D40" s="144">
        <v>11</v>
      </c>
    </row>
    <row r="41" spans="1:4" s="65" customFormat="1" ht="33.75" customHeight="1" x14ac:dyDescent="0.2">
      <c r="A41" s="180">
        <f t="shared" si="0"/>
        <v>28</v>
      </c>
      <c r="B41" s="141" t="s">
        <v>583</v>
      </c>
      <c r="C41" s="180" t="s">
        <v>115</v>
      </c>
      <c r="D41" s="144">
        <v>1</v>
      </c>
    </row>
    <row r="42" spans="1:4" s="183" customFormat="1" ht="33.75" customHeight="1" x14ac:dyDescent="0.2">
      <c r="A42" s="180">
        <v>29</v>
      </c>
      <c r="B42" s="141" t="s">
        <v>449</v>
      </c>
      <c r="C42" s="143" t="s">
        <v>587</v>
      </c>
      <c r="D42" s="144">
        <v>0.4</v>
      </c>
    </row>
    <row r="103" ht="11.45" customHeight="1" x14ac:dyDescent="0.2"/>
  </sheetData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1"/>
  <sheetViews>
    <sheetView topLeftCell="A34" workbookViewId="0">
      <selection activeCell="A2" sqref="A2:D2"/>
    </sheetView>
  </sheetViews>
  <sheetFormatPr defaultColWidth="31.85546875" defaultRowHeight="12.75" x14ac:dyDescent="0.2"/>
  <cols>
    <col min="1" max="1" width="5.42578125" style="5" customWidth="1"/>
    <col min="2" max="2" width="67" style="6" customWidth="1"/>
    <col min="3" max="3" width="15.28515625" style="5" customWidth="1"/>
    <col min="4" max="4" width="15.5703125" style="39" customWidth="1"/>
    <col min="5" max="16384" width="31.85546875" style="5"/>
  </cols>
  <sheetData>
    <row r="1" spans="1:4" s="3" customFormat="1" ht="13.9" customHeight="1" x14ac:dyDescent="0.2">
      <c r="A1" s="307" t="s">
        <v>591</v>
      </c>
      <c r="B1" s="307"/>
      <c r="C1" s="307"/>
      <c r="D1" s="307"/>
    </row>
    <row r="2" spans="1:4" s="3" customFormat="1" ht="27.75" customHeight="1" x14ac:dyDescent="0.2">
      <c r="A2" s="308" t="s">
        <v>694</v>
      </c>
      <c r="B2" s="308"/>
      <c r="C2" s="308"/>
      <c r="D2" s="308"/>
    </row>
    <row r="3" spans="1:4" s="181" customFormat="1" ht="25.5" x14ac:dyDescent="0.2">
      <c r="A3" s="180" t="s">
        <v>64</v>
      </c>
      <c r="B3" s="180" t="s">
        <v>367</v>
      </c>
      <c r="C3" s="180" t="s">
        <v>368</v>
      </c>
      <c r="D3" s="180" t="s">
        <v>58</v>
      </c>
    </row>
    <row r="4" spans="1:4" s="6" customFormat="1" x14ac:dyDescent="0.2">
      <c r="A4" s="180">
        <v>1</v>
      </c>
      <c r="B4" s="180">
        <v>2</v>
      </c>
      <c r="C4" s="180">
        <v>3</v>
      </c>
      <c r="D4" s="180">
        <v>4</v>
      </c>
    </row>
    <row r="5" spans="1:4" s="65" customFormat="1" ht="39.75" customHeight="1" x14ac:dyDescent="0.2">
      <c r="A5" s="180">
        <v>1</v>
      </c>
      <c r="B5" s="141" t="s">
        <v>549</v>
      </c>
      <c r="C5" s="180" t="s">
        <v>112</v>
      </c>
      <c r="D5" s="144">
        <v>1</v>
      </c>
    </row>
    <row r="6" spans="1:4" s="65" customFormat="1" ht="39.75" customHeight="1" x14ac:dyDescent="0.2">
      <c r="A6" s="180">
        <v>2</v>
      </c>
      <c r="B6" s="141" t="s">
        <v>550</v>
      </c>
      <c r="C6" s="180" t="s">
        <v>115</v>
      </c>
      <c r="D6" s="144">
        <v>6</v>
      </c>
    </row>
    <row r="7" spans="1:4" s="183" customFormat="1" ht="39.75" customHeight="1" x14ac:dyDescent="0.2">
      <c r="A7" s="180">
        <v>3</v>
      </c>
      <c r="B7" s="141" t="s">
        <v>551</v>
      </c>
      <c r="C7" s="180" t="s">
        <v>115</v>
      </c>
      <c r="D7" s="144">
        <v>3</v>
      </c>
    </row>
    <row r="8" spans="1:4" s="65" customFormat="1" ht="39.75" customHeight="1" x14ac:dyDescent="0.2">
      <c r="A8" s="180">
        <v>4</v>
      </c>
      <c r="B8" s="141" t="s">
        <v>552</v>
      </c>
      <c r="C8" s="142" t="s">
        <v>585</v>
      </c>
      <c r="D8" s="144">
        <v>5</v>
      </c>
    </row>
    <row r="9" spans="1:4" s="183" customFormat="1" ht="39.75" customHeight="1" x14ac:dyDescent="0.2">
      <c r="A9" s="180">
        <v>5</v>
      </c>
      <c r="B9" s="141" t="s">
        <v>553</v>
      </c>
      <c r="C9" s="142" t="s">
        <v>585</v>
      </c>
      <c r="D9" s="145">
        <v>2</v>
      </c>
    </row>
    <row r="10" spans="1:4" s="183" customFormat="1" ht="39.75" customHeight="1" x14ac:dyDescent="0.2">
      <c r="A10" s="180">
        <v>6</v>
      </c>
      <c r="B10" s="141" t="s">
        <v>554</v>
      </c>
      <c r="C10" s="142" t="s">
        <v>584</v>
      </c>
      <c r="D10" s="144">
        <v>2</v>
      </c>
    </row>
    <row r="11" spans="1:4" s="65" customFormat="1" ht="39.75" customHeight="1" x14ac:dyDescent="0.2">
      <c r="A11" s="180">
        <v>7</v>
      </c>
      <c r="B11" s="141" t="s">
        <v>586</v>
      </c>
      <c r="C11" s="143" t="s">
        <v>585</v>
      </c>
      <c r="D11" s="144">
        <v>2</v>
      </c>
    </row>
    <row r="12" spans="1:4" s="183" customFormat="1" ht="39.75" customHeight="1" x14ac:dyDescent="0.2">
      <c r="A12" s="180">
        <v>8</v>
      </c>
      <c r="B12" s="141" t="s">
        <v>555</v>
      </c>
      <c r="C12" s="143" t="s">
        <v>585</v>
      </c>
      <c r="D12" s="144">
        <v>1</v>
      </c>
    </row>
    <row r="13" spans="1:4" s="183" customFormat="1" ht="39.75" customHeight="1" x14ac:dyDescent="0.2">
      <c r="A13" s="180">
        <v>9</v>
      </c>
      <c r="B13" s="141" t="s">
        <v>556</v>
      </c>
      <c r="C13" s="143" t="s">
        <v>585</v>
      </c>
      <c r="D13" s="144">
        <v>1</v>
      </c>
    </row>
    <row r="14" spans="1:4" s="65" customFormat="1" ht="39.75" customHeight="1" x14ac:dyDescent="0.2">
      <c r="A14" s="180">
        <v>10</v>
      </c>
      <c r="B14" s="141" t="s">
        <v>557</v>
      </c>
      <c r="C14" s="143" t="s">
        <v>585</v>
      </c>
      <c r="D14" s="144">
        <v>2</v>
      </c>
    </row>
    <row r="15" spans="1:4" s="183" customFormat="1" ht="39.75" customHeight="1" x14ac:dyDescent="0.2">
      <c r="A15" s="180">
        <v>11</v>
      </c>
      <c r="B15" s="141" t="s">
        <v>558</v>
      </c>
      <c r="C15" s="143" t="s">
        <v>585</v>
      </c>
      <c r="D15" s="144">
        <v>15</v>
      </c>
    </row>
    <row r="16" spans="1:4" s="65" customFormat="1" ht="39.75" customHeight="1" x14ac:dyDescent="0.2">
      <c r="A16" s="180">
        <f t="shared" ref="A16:A41" si="0">A15+1</f>
        <v>12</v>
      </c>
      <c r="B16" s="141" t="s">
        <v>559</v>
      </c>
      <c r="C16" s="180" t="s">
        <v>115</v>
      </c>
      <c r="D16" s="144">
        <v>1</v>
      </c>
    </row>
    <row r="17" spans="1:4" s="183" customFormat="1" ht="39.75" customHeight="1" x14ac:dyDescent="0.2">
      <c r="A17" s="180">
        <f t="shared" si="0"/>
        <v>13</v>
      </c>
      <c r="B17" s="141" t="s">
        <v>560</v>
      </c>
      <c r="C17" s="180" t="s">
        <v>115</v>
      </c>
      <c r="D17" s="144">
        <v>2</v>
      </c>
    </row>
    <row r="18" spans="1:4" s="183" customFormat="1" ht="39.75" customHeight="1" x14ac:dyDescent="0.2">
      <c r="A18" s="180">
        <f t="shared" si="0"/>
        <v>14</v>
      </c>
      <c r="B18" s="141" t="s">
        <v>561</v>
      </c>
      <c r="C18" s="180" t="s">
        <v>115</v>
      </c>
      <c r="D18" s="144">
        <v>0</v>
      </c>
    </row>
    <row r="19" spans="1:4" s="65" customFormat="1" ht="39.75" customHeight="1" x14ac:dyDescent="0.2">
      <c r="A19" s="180">
        <f t="shared" si="0"/>
        <v>15</v>
      </c>
      <c r="B19" s="141" t="s">
        <v>692</v>
      </c>
      <c r="C19" s="180" t="s">
        <v>115</v>
      </c>
      <c r="D19" s="144">
        <v>0</v>
      </c>
    </row>
    <row r="20" spans="1:4" s="183" customFormat="1" ht="39.75" customHeight="1" x14ac:dyDescent="0.2">
      <c r="A20" s="180">
        <v>14</v>
      </c>
      <c r="B20" s="141" t="s">
        <v>562</v>
      </c>
      <c r="C20" s="143" t="s">
        <v>590</v>
      </c>
      <c r="D20" s="144">
        <v>28</v>
      </c>
    </row>
    <row r="21" spans="1:4" s="65" customFormat="1" ht="39.75" customHeight="1" x14ac:dyDescent="0.2">
      <c r="A21" s="180">
        <f t="shared" si="0"/>
        <v>15</v>
      </c>
      <c r="B21" s="141" t="s">
        <v>563</v>
      </c>
      <c r="C21" s="180" t="s">
        <v>115</v>
      </c>
      <c r="D21" s="144">
        <v>0</v>
      </c>
    </row>
    <row r="22" spans="1:4" s="183" customFormat="1" ht="39.75" customHeight="1" x14ac:dyDescent="0.2">
      <c r="A22" s="180">
        <f t="shared" si="0"/>
        <v>16</v>
      </c>
      <c r="B22" s="141" t="s">
        <v>564</v>
      </c>
      <c r="C22" s="180" t="s">
        <v>115</v>
      </c>
      <c r="D22" s="144">
        <v>0</v>
      </c>
    </row>
    <row r="23" spans="1:4" s="183" customFormat="1" ht="39.75" customHeight="1" x14ac:dyDescent="0.2">
      <c r="A23" s="180">
        <v>15</v>
      </c>
      <c r="B23" s="141" t="s">
        <v>565</v>
      </c>
      <c r="C23" s="180" t="s">
        <v>115</v>
      </c>
      <c r="D23" s="144">
        <v>1</v>
      </c>
    </row>
    <row r="24" spans="1:4" s="65" customFormat="1" ht="39.75" customHeight="1" x14ac:dyDescent="0.2">
      <c r="A24" s="180">
        <f t="shared" si="0"/>
        <v>16</v>
      </c>
      <c r="B24" s="141" t="s">
        <v>566</v>
      </c>
      <c r="C24" s="180" t="s">
        <v>115</v>
      </c>
      <c r="D24" s="144">
        <v>2</v>
      </c>
    </row>
    <row r="25" spans="1:4" s="183" customFormat="1" ht="39.75" customHeight="1" x14ac:dyDescent="0.2">
      <c r="A25" s="180">
        <f t="shared" si="0"/>
        <v>17</v>
      </c>
      <c r="B25" s="141" t="s">
        <v>567</v>
      </c>
      <c r="C25" s="180" t="s">
        <v>115</v>
      </c>
      <c r="D25" s="144">
        <v>7</v>
      </c>
    </row>
    <row r="26" spans="1:4" s="183" customFormat="1" ht="39.75" customHeight="1" x14ac:dyDescent="0.2">
      <c r="A26" s="180">
        <f t="shared" si="0"/>
        <v>18</v>
      </c>
      <c r="B26" s="141" t="s">
        <v>568</v>
      </c>
      <c r="C26" s="180" t="s">
        <v>115</v>
      </c>
      <c r="D26" s="144">
        <v>0</v>
      </c>
    </row>
    <row r="27" spans="1:4" s="65" customFormat="1" ht="39.75" customHeight="1" x14ac:dyDescent="0.2">
      <c r="A27" s="180">
        <v>18</v>
      </c>
      <c r="B27" s="141" t="s">
        <v>569</v>
      </c>
      <c r="C27" s="180" t="s">
        <v>115</v>
      </c>
      <c r="D27" s="144">
        <v>0</v>
      </c>
    </row>
    <row r="28" spans="1:4" s="183" customFormat="1" ht="39.75" customHeight="1" x14ac:dyDescent="0.2">
      <c r="A28" s="180">
        <v>18</v>
      </c>
      <c r="B28" s="141" t="s">
        <v>570</v>
      </c>
      <c r="C28" s="180" t="s">
        <v>115</v>
      </c>
      <c r="D28" s="144">
        <v>3</v>
      </c>
    </row>
    <row r="29" spans="1:4" s="183" customFormat="1" ht="39.75" customHeight="1" x14ac:dyDescent="0.2">
      <c r="A29" s="180">
        <f t="shared" si="0"/>
        <v>19</v>
      </c>
      <c r="B29" s="141" t="s">
        <v>571</v>
      </c>
      <c r="C29" s="180" t="s">
        <v>115</v>
      </c>
      <c r="D29" s="144">
        <v>0</v>
      </c>
    </row>
    <row r="30" spans="1:4" s="65" customFormat="1" ht="39.75" customHeight="1" x14ac:dyDescent="0.2">
      <c r="A30" s="180">
        <v>19</v>
      </c>
      <c r="B30" s="141" t="s">
        <v>572</v>
      </c>
      <c r="C30" s="180" t="s">
        <v>115</v>
      </c>
      <c r="D30" s="144">
        <v>2</v>
      </c>
    </row>
    <row r="31" spans="1:4" s="183" customFormat="1" ht="39.75" customHeight="1" x14ac:dyDescent="0.2">
      <c r="A31" s="180">
        <f t="shared" si="0"/>
        <v>20</v>
      </c>
      <c r="B31" s="141" t="s">
        <v>573</v>
      </c>
      <c r="C31" s="180" t="s">
        <v>115</v>
      </c>
      <c r="D31" s="144">
        <v>4</v>
      </c>
    </row>
    <row r="32" spans="1:4" s="183" customFormat="1" ht="39.75" customHeight="1" x14ac:dyDescent="0.2">
      <c r="A32" s="180">
        <f t="shared" si="0"/>
        <v>21</v>
      </c>
      <c r="B32" s="141" t="s">
        <v>574</v>
      </c>
      <c r="C32" s="180" t="s">
        <v>115</v>
      </c>
      <c r="D32" s="144">
        <v>3</v>
      </c>
    </row>
    <row r="33" spans="1:4" s="65" customFormat="1" ht="39.75" customHeight="1" x14ac:dyDescent="0.2">
      <c r="A33" s="180">
        <f t="shared" si="0"/>
        <v>22</v>
      </c>
      <c r="B33" s="141" t="s">
        <v>575</v>
      </c>
      <c r="C33" s="180" t="s">
        <v>115</v>
      </c>
      <c r="D33" s="144">
        <v>0</v>
      </c>
    </row>
    <row r="34" spans="1:4" s="183" customFormat="1" ht="39.75" customHeight="1" x14ac:dyDescent="0.2">
      <c r="A34" s="180">
        <v>22</v>
      </c>
      <c r="B34" s="141" t="s">
        <v>576</v>
      </c>
      <c r="C34" s="180" t="s">
        <v>115</v>
      </c>
      <c r="D34" s="144">
        <v>3</v>
      </c>
    </row>
    <row r="35" spans="1:4" s="183" customFormat="1" ht="39.75" customHeight="1" x14ac:dyDescent="0.2">
      <c r="A35" s="180">
        <f t="shared" si="0"/>
        <v>23</v>
      </c>
      <c r="B35" s="141" t="s">
        <v>577</v>
      </c>
      <c r="C35" s="180" t="s">
        <v>115</v>
      </c>
      <c r="D35" s="144">
        <v>0</v>
      </c>
    </row>
    <row r="36" spans="1:4" s="65" customFormat="1" ht="39.75" customHeight="1" x14ac:dyDescent="0.2">
      <c r="A36" s="180">
        <v>24</v>
      </c>
      <c r="B36" s="141" t="s">
        <v>578</v>
      </c>
      <c r="C36" s="180" t="s">
        <v>115</v>
      </c>
      <c r="D36" s="144">
        <v>0</v>
      </c>
    </row>
    <row r="37" spans="1:4" s="183" customFormat="1" ht="39.75" customHeight="1" x14ac:dyDescent="0.2">
      <c r="A37" s="180">
        <f t="shared" si="0"/>
        <v>25</v>
      </c>
      <c r="B37" s="141" t="s">
        <v>579</v>
      </c>
      <c r="C37" s="180" t="s">
        <v>419</v>
      </c>
      <c r="D37" s="144">
        <v>0</v>
      </c>
    </row>
    <row r="38" spans="1:4" s="183" customFormat="1" ht="39.75" customHeight="1" x14ac:dyDescent="0.2">
      <c r="A38" s="180">
        <v>23</v>
      </c>
      <c r="B38" s="141" t="s">
        <v>580</v>
      </c>
      <c r="C38" s="143" t="s">
        <v>585</v>
      </c>
      <c r="D38" s="144">
        <v>2</v>
      </c>
    </row>
    <row r="39" spans="1:4" s="65" customFormat="1" ht="39.75" customHeight="1" x14ac:dyDescent="0.2">
      <c r="A39" s="180">
        <f t="shared" si="0"/>
        <v>24</v>
      </c>
      <c r="B39" s="141" t="s">
        <v>581</v>
      </c>
      <c r="C39" s="143" t="s">
        <v>585</v>
      </c>
      <c r="D39" s="144">
        <v>1</v>
      </c>
    </row>
    <row r="40" spans="1:4" s="183" customFormat="1" ht="39.75" customHeight="1" x14ac:dyDescent="0.2">
      <c r="A40" s="180">
        <v>25</v>
      </c>
      <c r="B40" s="141" t="s">
        <v>582</v>
      </c>
      <c r="C40" s="180" t="s">
        <v>115</v>
      </c>
      <c r="D40" s="144">
        <v>11</v>
      </c>
    </row>
    <row r="41" spans="1:4" s="65" customFormat="1" ht="39.75" customHeight="1" x14ac:dyDescent="0.2">
      <c r="A41" s="180">
        <f t="shared" si="0"/>
        <v>26</v>
      </c>
      <c r="B41" s="141" t="s">
        <v>583</v>
      </c>
      <c r="C41" s="180" t="s">
        <v>115</v>
      </c>
      <c r="D41" s="144">
        <v>1</v>
      </c>
    </row>
    <row r="42" spans="1:4" s="183" customFormat="1" ht="39.75" customHeight="1" x14ac:dyDescent="0.2">
      <c r="A42" s="180">
        <v>27</v>
      </c>
      <c r="B42" s="141" t="s">
        <v>449</v>
      </c>
      <c r="C42" s="143" t="s">
        <v>587</v>
      </c>
      <c r="D42" s="144">
        <v>0.4</v>
      </c>
    </row>
    <row r="43" spans="1:4" ht="39.75" customHeight="1" x14ac:dyDescent="0.2"/>
    <row r="44" spans="1:4" ht="39.75" customHeight="1" x14ac:dyDescent="0.2"/>
    <row r="121" ht="11.45" customHeight="1" x14ac:dyDescent="0.2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КС-3</vt:lpstr>
      <vt:lpstr>КС-2</vt:lpstr>
      <vt:lpstr>КС-3 (2)</vt:lpstr>
      <vt:lpstr>КС2</vt:lpstr>
      <vt:lpstr>1-й Дорожный пр.,3 Б стр.1</vt:lpstr>
      <vt:lpstr>ул.Знаменская, д.10(II этап) </vt:lpstr>
      <vt:lpstr>ул.Ангарская, 26</vt:lpstr>
      <vt:lpstr>ул.Санникова, 11, к.2</vt:lpstr>
      <vt:lpstr>ул.Хачатуряна, 5</vt:lpstr>
      <vt:lpstr>ул.Яблочкова, 19а</vt:lpstr>
      <vt:lpstr>'1-й Дорожный пр.,3 Б стр.1'!Область_печати</vt:lpstr>
      <vt:lpstr>КС2!Область_печати</vt:lpstr>
      <vt:lpstr>'КС-2'!Область_печати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Надежда Колупаева</cp:lastModifiedBy>
  <cp:lastPrinted>2020-02-07T07:29:43Z</cp:lastPrinted>
  <dcterms:created xsi:type="dcterms:W3CDTF">2013-02-11T09:17:10Z</dcterms:created>
  <dcterms:modified xsi:type="dcterms:W3CDTF">2021-05-19T08:45:45Z</dcterms:modified>
</cp:coreProperties>
</file>